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orokinS\Desktop\Обмен\Сайты\МУП Электросеть\docs\"/>
    </mc:Choice>
  </mc:AlternateContent>
  <bookViews>
    <workbookView xWindow="0" yWindow="0" windowWidth="15480" windowHeight="8190"/>
  </bookViews>
  <sheets>
    <sheet name="Форма 1.1" sheetId="2" r:id="rId1"/>
    <sheet name="Форма 1.3" sheetId="21" r:id="rId2"/>
    <sheet name="Форма 1.7" sheetId="4" r:id="rId3"/>
    <sheet name="Форма 1.9" sheetId="22" r:id="rId4"/>
    <sheet name="форма 3.1" sheetId="10" r:id="rId5"/>
    <sheet name="форма 3,2" sheetId="11" r:id="rId6"/>
    <sheet name="форма 3.3" sheetId="12" r:id="rId7"/>
    <sheet name="форма 4.1" sheetId="24" r:id="rId8"/>
    <sheet name="форма 4.2" sheetId="25" r:id="rId9"/>
    <sheet name="форма 8.1" sheetId="20" r:id="rId10"/>
    <sheet name="форма 8.3" sheetId="23" r:id="rId11"/>
  </sheets>
  <definedNames>
    <definedName name="_xlnm._FilterDatabase" localSheetId="9" hidden="1">'форма 8.1'!$A$11:$AC$11</definedName>
    <definedName name="_Par1904" localSheetId="7">'форма 4.1'!$A$17</definedName>
    <definedName name="_Par1981" localSheetId="8">'форма 4.2'!$A$2</definedName>
    <definedName name="_Par3488" localSheetId="10">'форма 8.3'!$A$11</definedName>
    <definedName name="sub_11011_2">'Форма 1.1'!$A$20</definedName>
    <definedName name="_xlnm.Print_Titles" localSheetId="0">'Форма 1.1'!$7:$7</definedName>
    <definedName name="Кв">#REF!</definedName>
    <definedName name="Кн">#REF!</definedName>
    <definedName name="_xlnm.Print_Area" localSheetId="0">'Форма 1.1'!$A$1:$F$24</definedName>
    <definedName name="_xlnm.Print_Area" localSheetId="2">'Форма 1.7'!$A$1:$FG$25</definedName>
    <definedName name="Рсрi">#REF!</definedName>
  </definedNames>
  <calcPr calcId="152511" fullCalcOnLoad="1" fullPrecision="0"/>
</workbook>
</file>

<file path=xl/calcChain.xml><?xml version="1.0" encoding="utf-8"?>
<calcChain xmlns="http://schemas.openxmlformats.org/spreadsheetml/2006/main">
  <c r="D13" i="21" l="1"/>
  <c r="D11" i="21"/>
  <c r="D28" i="23"/>
  <c r="D24" i="23"/>
  <c r="D20" i="23"/>
  <c r="D16" i="23"/>
  <c r="M410" i="20"/>
  <c r="AB409" i="20"/>
  <c r="AB408" i="20"/>
  <c r="AB407" i="20"/>
  <c r="AB406" i="20"/>
  <c r="AB405" i="20"/>
  <c r="AB404" i="20"/>
  <c r="AB403" i="20"/>
  <c r="AB402" i="20"/>
  <c r="AB401" i="20"/>
  <c r="AB400" i="20"/>
  <c r="AB399" i="20"/>
  <c r="AB398" i="20"/>
  <c r="AB397" i="20"/>
  <c r="AB396" i="20"/>
  <c r="AB395" i="20"/>
  <c r="AB394" i="20"/>
  <c r="AB393" i="20"/>
  <c r="AB392" i="20"/>
  <c r="AB391" i="20"/>
  <c r="AB390" i="20"/>
  <c r="AB389" i="20"/>
  <c r="AB388" i="20"/>
  <c r="AB387" i="20"/>
  <c r="AB386" i="20"/>
  <c r="AB385" i="20"/>
  <c r="AB384" i="20"/>
  <c r="AB383" i="20"/>
  <c r="AB382" i="20"/>
  <c r="AB381" i="20"/>
  <c r="AB380" i="20"/>
  <c r="AB379" i="20"/>
  <c r="AB378" i="20"/>
  <c r="AB377" i="20"/>
  <c r="AB376" i="20"/>
  <c r="AB375" i="20"/>
  <c r="AB374" i="20"/>
  <c r="AB373" i="20"/>
  <c r="AB372" i="20"/>
  <c r="AB371" i="20"/>
  <c r="AB370" i="20"/>
  <c r="AB369" i="20"/>
  <c r="AB368" i="20"/>
  <c r="AB367" i="20"/>
  <c r="AB366" i="20"/>
  <c r="AB365" i="20"/>
  <c r="AB364" i="20"/>
  <c r="AB363" i="20"/>
  <c r="AB362" i="20"/>
  <c r="AB361" i="20"/>
  <c r="AB360" i="20"/>
  <c r="AB359" i="20"/>
  <c r="AB358" i="20"/>
  <c r="AB357" i="20"/>
  <c r="AB356" i="20"/>
  <c r="AB355" i="20"/>
  <c r="AB354" i="20"/>
  <c r="AB353" i="20"/>
  <c r="AB352" i="20"/>
  <c r="AB351" i="20"/>
  <c r="AB350" i="20"/>
  <c r="AB349" i="20"/>
  <c r="AB348" i="20"/>
  <c r="AB347" i="20"/>
  <c r="AB346" i="20"/>
  <c r="AB345" i="20"/>
  <c r="AB344" i="20"/>
  <c r="AB343" i="20"/>
  <c r="AB342" i="20"/>
  <c r="AB341" i="20"/>
  <c r="AB340" i="20"/>
  <c r="AB339" i="20"/>
  <c r="AB338" i="20"/>
  <c r="AB337" i="20"/>
  <c r="AB336" i="20"/>
  <c r="AB335" i="20"/>
  <c r="AB334" i="20"/>
  <c r="AB333" i="20"/>
  <c r="AB332" i="20"/>
  <c r="AB331" i="20"/>
  <c r="AB330" i="20"/>
  <c r="AB329" i="20"/>
  <c r="AB328" i="20"/>
  <c r="AB327" i="20"/>
  <c r="AB326" i="20"/>
  <c r="AB325" i="20"/>
  <c r="AB324" i="20"/>
  <c r="AB323" i="20"/>
  <c r="AB322" i="20"/>
  <c r="AB321" i="20"/>
  <c r="AB320" i="20"/>
  <c r="AB319" i="20"/>
  <c r="AB318" i="20"/>
  <c r="AB317" i="20"/>
  <c r="AB316" i="20"/>
  <c r="AB315" i="20"/>
  <c r="AB314" i="20"/>
  <c r="AB313" i="20"/>
  <c r="AB312" i="20"/>
  <c r="AB311" i="20"/>
  <c r="AB310" i="20"/>
  <c r="AB309" i="20"/>
  <c r="AB308" i="20"/>
  <c r="AB307" i="20"/>
  <c r="AB306" i="20"/>
  <c r="AB305" i="20"/>
  <c r="AB304" i="20"/>
  <c r="AB303" i="20"/>
  <c r="AB302" i="20"/>
  <c r="AB301" i="20"/>
  <c r="AB300" i="20"/>
  <c r="AB299" i="20"/>
  <c r="AB298" i="20"/>
  <c r="AB297" i="20"/>
  <c r="AB296" i="20"/>
  <c r="AB295" i="20"/>
  <c r="AB294" i="20"/>
  <c r="AB293" i="20"/>
  <c r="AB292" i="20"/>
  <c r="AB291" i="20"/>
  <c r="AB290" i="20"/>
  <c r="AB289" i="20"/>
  <c r="AB288" i="20"/>
  <c r="AB287" i="20"/>
  <c r="AB286" i="20"/>
  <c r="AB285" i="20"/>
  <c r="AB284" i="20"/>
  <c r="AB283" i="20"/>
  <c r="AB282" i="20"/>
  <c r="AB281" i="20"/>
  <c r="AB280" i="20"/>
  <c r="AB279" i="20"/>
  <c r="AB278" i="20"/>
  <c r="AB277" i="20"/>
  <c r="AB276" i="20"/>
  <c r="AB275" i="20"/>
  <c r="AB274" i="20"/>
  <c r="AB273" i="20"/>
  <c r="AB272" i="20"/>
  <c r="AB271" i="20"/>
  <c r="AB270" i="20"/>
  <c r="AB269" i="20"/>
  <c r="AB268" i="20"/>
  <c r="AB267" i="20"/>
  <c r="AB266" i="20"/>
  <c r="AB265" i="20"/>
  <c r="AB264" i="20"/>
  <c r="AB263" i="20"/>
  <c r="AB262" i="20"/>
  <c r="AB261" i="20"/>
  <c r="AB260" i="20"/>
  <c r="AB259" i="20"/>
  <c r="AB258" i="20"/>
  <c r="AB257" i="20"/>
  <c r="AB256" i="20"/>
  <c r="AB255" i="20"/>
  <c r="AB254" i="20"/>
  <c r="AB253" i="20"/>
  <c r="AB252" i="20"/>
  <c r="AB251" i="20"/>
  <c r="AB250" i="20"/>
  <c r="AB249" i="20"/>
  <c r="AB248" i="20"/>
  <c r="AB247" i="20"/>
  <c r="AB246" i="20"/>
  <c r="AB245" i="20"/>
  <c r="AB244" i="20"/>
  <c r="AB243" i="20"/>
  <c r="AB242" i="20"/>
  <c r="AB241" i="20"/>
  <c r="AB240" i="20"/>
  <c r="AB239" i="20"/>
  <c r="AB238" i="20"/>
  <c r="AB237" i="20"/>
  <c r="AB236" i="20"/>
  <c r="AB235" i="20"/>
  <c r="AB234" i="20"/>
  <c r="AB233" i="20"/>
  <c r="AB232" i="20"/>
  <c r="AB231" i="20"/>
  <c r="AB230" i="20"/>
  <c r="AB229" i="20"/>
  <c r="AB228" i="20"/>
  <c r="AB227" i="20"/>
  <c r="AB226" i="20"/>
  <c r="AB225" i="20"/>
  <c r="AB224" i="20"/>
  <c r="AB223" i="20"/>
  <c r="AB222" i="20"/>
  <c r="AB221" i="20"/>
  <c r="AB220" i="20"/>
  <c r="AB219" i="20"/>
  <c r="AB218" i="20"/>
  <c r="AB217" i="20"/>
  <c r="AB216" i="20"/>
  <c r="AB215" i="20"/>
  <c r="AB214" i="20"/>
  <c r="AB213" i="20"/>
  <c r="AB212" i="20"/>
  <c r="AB211" i="20"/>
  <c r="AB210" i="20"/>
  <c r="AB209" i="20"/>
  <c r="AB208" i="20"/>
  <c r="AB207" i="20"/>
  <c r="AB206" i="20"/>
  <c r="AB205" i="20"/>
  <c r="AB204" i="20"/>
  <c r="AB203" i="20"/>
  <c r="AB202" i="20"/>
  <c r="AB201" i="20"/>
  <c r="AB200" i="20"/>
  <c r="AB199" i="20"/>
  <c r="AB198" i="20"/>
  <c r="AB197" i="20"/>
  <c r="AB196" i="20"/>
  <c r="AB195" i="20"/>
  <c r="AB194" i="20"/>
  <c r="AB193" i="20"/>
  <c r="AB192" i="20"/>
  <c r="AB191" i="20"/>
  <c r="AB190" i="20"/>
  <c r="AB189" i="20"/>
  <c r="AB188" i="20"/>
  <c r="AB187" i="20"/>
  <c r="AB186" i="20"/>
  <c r="AB185" i="20"/>
  <c r="AB184" i="20"/>
  <c r="AB183" i="20"/>
  <c r="AB182" i="20"/>
  <c r="AB181" i="20"/>
  <c r="AB180" i="20"/>
  <c r="AB179" i="20"/>
  <c r="AB178" i="20"/>
  <c r="AB177" i="20"/>
  <c r="AB176" i="20"/>
  <c r="AB175" i="20"/>
  <c r="AB174" i="20"/>
  <c r="AB173" i="20"/>
  <c r="AB172" i="20"/>
  <c r="AB171" i="20"/>
  <c r="AB170" i="20"/>
  <c r="AB169" i="20"/>
  <c r="AB168" i="20"/>
  <c r="AB167" i="20"/>
  <c r="AB166" i="20"/>
  <c r="AB165" i="20"/>
  <c r="AB164" i="20"/>
  <c r="AB163" i="20"/>
  <c r="AB162" i="20"/>
  <c r="AB161" i="20"/>
  <c r="AB160" i="20"/>
  <c r="AB159" i="20"/>
  <c r="AB158" i="20"/>
  <c r="AB157" i="20"/>
  <c r="AB156" i="20"/>
  <c r="AB155" i="20"/>
  <c r="AB154" i="20"/>
  <c r="AB153" i="20"/>
  <c r="AB152" i="20"/>
  <c r="AB151" i="20"/>
  <c r="AB150" i="20"/>
  <c r="AB149" i="20"/>
  <c r="AB148" i="20"/>
  <c r="AB147" i="20"/>
  <c r="AB146" i="20"/>
  <c r="AB145" i="20"/>
  <c r="AB144" i="20"/>
  <c r="AB143" i="20"/>
  <c r="AB142" i="20"/>
  <c r="AB141" i="20"/>
  <c r="AB140" i="20"/>
  <c r="AB139" i="20"/>
  <c r="AB138" i="20"/>
  <c r="AB137" i="20"/>
  <c r="AB136" i="20"/>
  <c r="AB135" i="20"/>
  <c r="AB134" i="20"/>
  <c r="AB133" i="20"/>
  <c r="AB132" i="20"/>
  <c r="AB131" i="20"/>
  <c r="AB130" i="20"/>
  <c r="AB129" i="20"/>
  <c r="AB128" i="20"/>
  <c r="AB127" i="20"/>
  <c r="AB126" i="20"/>
  <c r="AB125" i="20"/>
  <c r="AB124" i="20"/>
  <c r="AB123" i="20"/>
  <c r="AB122" i="20"/>
  <c r="AB121" i="20"/>
  <c r="AB120" i="20"/>
  <c r="AB119" i="20"/>
  <c r="AB118" i="20"/>
  <c r="AB117" i="20"/>
  <c r="AB116" i="20"/>
  <c r="AB115" i="20"/>
  <c r="AB114" i="20"/>
  <c r="AB113" i="20"/>
  <c r="AB112" i="20"/>
  <c r="AB111" i="20"/>
  <c r="AB110" i="20"/>
  <c r="AB109" i="20"/>
  <c r="AB108" i="20"/>
  <c r="AB107" i="20"/>
  <c r="AB106" i="20"/>
  <c r="AB105" i="20"/>
  <c r="AB104" i="20"/>
  <c r="AB103" i="20"/>
  <c r="AB102" i="20"/>
  <c r="AB101" i="20"/>
  <c r="AB100" i="20"/>
  <c r="AB99" i="20"/>
  <c r="AB98" i="20"/>
  <c r="AB97" i="20"/>
  <c r="AB96" i="20"/>
  <c r="AB95" i="20"/>
  <c r="AB94" i="20"/>
  <c r="AB93" i="20"/>
  <c r="AB92" i="20"/>
  <c r="AB91" i="20"/>
  <c r="AB90" i="20"/>
  <c r="AB89" i="20"/>
  <c r="AB88" i="20"/>
  <c r="AB87" i="20"/>
  <c r="AB86" i="20"/>
  <c r="AB85" i="20"/>
  <c r="AB84" i="20"/>
  <c r="AB83" i="20"/>
  <c r="AB82" i="20"/>
  <c r="AB81" i="20"/>
  <c r="AB80" i="20"/>
  <c r="AB79" i="20"/>
  <c r="AB78" i="20"/>
  <c r="AB77" i="20"/>
  <c r="AB76" i="20"/>
  <c r="AB75" i="20"/>
  <c r="AB74" i="20"/>
  <c r="AB73" i="20"/>
  <c r="AB72" i="20"/>
  <c r="AB71" i="20"/>
  <c r="AB70" i="20"/>
  <c r="AB69" i="20"/>
  <c r="AB68" i="20"/>
  <c r="AB67" i="20"/>
  <c r="AB66" i="20"/>
  <c r="AB65" i="20"/>
  <c r="AB64" i="20"/>
  <c r="AB63" i="20"/>
  <c r="AB62" i="20"/>
  <c r="AB61" i="20"/>
  <c r="AB60" i="20"/>
  <c r="AB59" i="20"/>
  <c r="AB58" i="20"/>
  <c r="AB57" i="20"/>
  <c r="AB56" i="20"/>
  <c r="AB55" i="20"/>
  <c r="AB54" i="20"/>
  <c r="AB53" i="20"/>
  <c r="AB52" i="20"/>
  <c r="AB51" i="20"/>
  <c r="AB50" i="20"/>
  <c r="AB49" i="20"/>
  <c r="AB48" i="20"/>
  <c r="AB47" i="20"/>
  <c r="AB46" i="20"/>
  <c r="AB45" i="20"/>
  <c r="AB44" i="20"/>
  <c r="AB43" i="20"/>
  <c r="AB42" i="20"/>
  <c r="AB41" i="20"/>
  <c r="AB40" i="20"/>
  <c r="AB39" i="20"/>
  <c r="AB38" i="20"/>
  <c r="AB37" i="20"/>
  <c r="AB36" i="20"/>
  <c r="AB35" i="20"/>
  <c r="AB34" i="20"/>
  <c r="AB33" i="20"/>
  <c r="AB32" i="20"/>
  <c r="AB31" i="20"/>
  <c r="AB30" i="20"/>
  <c r="AB29" i="20"/>
  <c r="AB28" i="20"/>
  <c r="AB27" i="20"/>
  <c r="AB26" i="20"/>
  <c r="AB25" i="20"/>
  <c r="AB24" i="20"/>
  <c r="AB23" i="20"/>
  <c r="AB22" i="20"/>
  <c r="AB21" i="20"/>
  <c r="AB20" i="20"/>
  <c r="AB19" i="20"/>
  <c r="AB18" i="20"/>
  <c r="AB17" i="20"/>
  <c r="AB16" i="20"/>
  <c r="AB15" i="20"/>
  <c r="AB14" i="20"/>
  <c r="AB13" i="20"/>
  <c r="AB410" i="20"/>
  <c r="AB12" i="20"/>
  <c r="C15" i="25"/>
  <c r="C9" i="22"/>
  <c r="C20" i="2"/>
  <c r="C12" i="12"/>
  <c r="C11" i="11"/>
  <c r="E15" i="10"/>
</calcChain>
</file>

<file path=xl/sharedStrings.xml><?xml version="1.0" encoding="utf-8"?>
<sst xmlns="http://schemas.openxmlformats.org/spreadsheetml/2006/main" count="4073" uniqueCount="1453">
  <si>
    <t>(наименование электросетевой организации)</t>
  </si>
  <si>
    <t>№</t>
  </si>
  <si>
    <t>Обосновывающие данные для расчета *</t>
  </si>
  <si>
    <t>Продолжительность прекращения,
час.</t>
  </si>
  <si>
    <t>Количество точек присоединения потребителей услуг к электрической сети электросетевой организации, шт.</t>
  </si>
  <si>
    <t>* в том числе на основе базы актов расследования технологических нарушений за соответствующий месяц</t>
  </si>
  <si>
    <t>Наименование
показателя</t>
  </si>
  <si>
    <r>
      <t xml:space="preserve">Мероприятия,
направленные
на улучшение показателя </t>
    </r>
    <r>
      <rPr>
        <b/>
        <vertAlign val="superscript"/>
        <sz val="11"/>
        <rFont val="Times New Roman"/>
        <family val="1"/>
        <charset val="204"/>
      </rPr>
      <t>2</t>
    </r>
  </si>
  <si>
    <t>Описание (обоснование)</t>
  </si>
  <si>
    <t>Значение показателя на:</t>
  </si>
  <si>
    <t>(год)</t>
  </si>
  <si>
    <r>
      <t>____</t>
    </r>
    <r>
      <rPr>
        <sz val="9"/>
        <rFont val="Times New Roman"/>
        <family val="1"/>
        <charset val="204"/>
      </rPr>
      <t>*</t>
    </r>
    <r>
      <rPr>
        <sz val="9"/>
        <color indexed="9"/>
        <rFont val="Times New Roman"/>
        <family val="1"/>
        <charset val="204"/>
      </rPr>
      <t>_</t>
    </r>
    <r>
      <rPr>
        <sz val="9"/>
        <rFont val="Times New Roman"/>
        <family val="1"/>
        <charset val="204"/>
      </rPr>
      <t>Количество заполняемых столбцов должно соответствовать количеству расчетных периодов регулирования в пределах одного долгосрочного периода регулирования, с указанием года отчетного расчетного периода регулирования.</t>
    </r>
  </si>
  <si>
    <t>Значение</t>
  </si>
  <si>
    <t>ИТОГО</t>
  </si>
  <si>
    <t>1. Оптимизация схемы электроснабжения потребителей 2. Проведение планово-предупредительных и капитальных ремонтов КЛ  и ВЛ</t>
  </si>
  <si>
    <t>журнал учета текущей информации о прекращении передачи электроэнергии</t>
  </si>
  <si>
    <t>Приложение №3</t>
  </si>
  <si>
    <t>Формы используемые для расчета значений показателей качества оказываемых услуг</t>
  </si>
  <si>
    <t>Форма 3.1. - Отчетные данные для расчета значения показателя качества</t>
  </si>
  <si>
    <t>Наименование</t>
  </si>
  <si>
    <t>Число заявок на технологическое присоединение к сети, поданных в соответствии с требованиями нормативных  правовых актов, по которым сетевой организацией в соответствующий рсчетный период направлен проект договора об осуществлении технологического присоединения заявителей к сети, шт. (Nзаяв-тпр)</t>
  </si>
  <si>
    <t>Форма 3.2.- Отчетные данные для расчета значения показателя</t>
  </si>
  <si>
    <t xml:space="preserve">качества исполнеия договоров об осуществлении технологического присоединения </t>
  </si>
  <si>
    <t xml:space="preserve">Форма 3.3 - Отчетные данные для расчета значения показателя </t>
  </si>
  <si>
    <t>соблюдения антимонопльного законодательства при технологическом</t>
  </si>
  <si>
    <t>присоединениии заявителей к электрическим сетям</t>
  </si>
  <si>
    <t>Общее число заявок на технологическое присоединение к сети, поданных заявителями в соответствующий расчетный период, в десятках шт.(Nочз-тпр)</t>
  </si>
  <si>
    <t>Соблюдение сроков  исполнения договоров об осуществлении технологического присоединения заявителей к сетям</t>
  </si>
  <si>
    <t>Рассмотрение заявок на технологическое присоединение по которым направляется проект договора об осуществлении технологического присоединения  без нарушений сроков его направления.</t>
  </si>
  <si>
    <t>МУП "ЭЛЕКТРОСЕТЬ"</t>
  </si>
  <si>
    <t>МУП "Электросеть"</t>
  </si>
  <si>
    <t>Число заявок на технологическое присоединение к сети, поданных в соответствии с требованиями нормативных  правовых актов, по которым сетевой организацией в соответствующий рсчетный период направлен проект договора об осуществлении технологического присоединения заявителей к сети с нарушением установленных сроков его направления, шт. (Nнс заяв-тпр)</t>
  </si>
  <si>
    <t>Показатель качества рассмотрения заявок на технологическое присоединение к сети (Пзаяв тпр)</t>
  </si>
  <si>
    <t>Число ,шт.</t>
  </si>
  <si>
    <t>Число договоров об осуществлении технологического присоединения заявителей к сети, исполненных в соответствующем расчетном периоде, по которым имеется подписанный сторонами акт о технологическом присоединении, шт(Nсд тпр)</t>
  </si>
  <si>
    <t>Число договоров об осуществлении технологического присоединения заявителей к сети, исполненных в соответствующем расчетном периоде, по которым имеется подписанный сторонами акт о технологическом присоединении, по которым произошло нарушение установленных сроков технологического присоединение шт(Nнс сд тпр)</t>
  </si>
  <si>
    <t>Показатель качества исполнения договоров об осуществлении технологического присоединения заявителей к сети (П нс тпр)</t>
  </si>
  <si>
    <t>Число вступивших в законную силу решений антимонопольного органа и (или) суда об установлении нарушений сетевой организацией требований антимонопольного законодательства РФ в части оказания услуг по технологическому присоединению в соответствующем расчетном периоде, шт.(Nн тпр)</t>
  </si>
  <si>
    <t>Показатель соблюдения антимонопольного законодательства при технологическом присоединении заявителей к электрическим сетям сетевой организации (Пнпа тпр)</t>
  </si>
  <si>
    <t>Показатель</t>
  </si>
  <si>
    <t>Для территориальной сетевой организации</t>
  </si>
  <si>
    <t>N п/п</t>
  </si>
  <si>
    <t>Наименование составляющей показателя</t>
  </si>
  <si>
    <t>Метод определения</t>
  </si>
  <si>
    <t>В соответствии с заключенными договорами по передаче электроэнергии</t>
  </si>
  <si>
    <t>ВЛ</t>
  </si>
  <si>
    <t>ТП</t>
  </si>
  <si>
    <t>КЛ</t>
  </si>
  <si>
    <t>Форма 8.1 - Журнал учёта данных первичной информации по всем прекращениям передачи электрической энергии, произошедших на объектах электросетевых организаций  за</t>
  </si>
  <si>
    <t>наименование электросетевой организации</t>
  </si>
  <si>
    <t>Данные о факте прекращения передачи электрической энергии</t>
  </si>
  <si>
    <t>Данные о масштабе прекращения передачи электрической энергии в сетевой организации</t>
  </si>
  <si>
    <t>Перечень смежных сетевых организаций, затронутых прекращением передачи электрической энергии</t>
  </si>
  <si>
    <t>Данные о причинах прекращения передачи электрической энергии и их расследовании</t>
  </si>
  <si>
    <t>Номер прекращения передачи электрической энергии / Номер итоговой строки</t>
  </si>
  <si>
    <t xml:space="preserve">Наименование структурной единицы сетевой организации </t>
  </si>
  <si>
    <t xml:space="preserve">Диспетчерское наименование объекта электросетевого хозяйства сетевой организации, в результате отключения которой произошло прекращение передачи электроэнергии потребителям услуг </t>
  </si>
  <si>
    <t>Высший класс напряжения отключенного оборудования сетевой организации, кВ</t>
  </si>
  <si>
    <t>Время и дата начала прекращения передачи электрической энергии (часы, минуты, ГГГГ.ММ.ДД)</t>
  </si>
  <si>
    <t>Время и дата восстановления режима потребления электрической энергии потребителей услуг (часы, минуты, ГГГГ.ММ.ДД)</t>
  </si>
  <si>
    <t>Продолжительность прекращения передачи электрической энергии, час</t>
  </si>
  <si>
    <t>Перечень потребителей 1-й и 2-й категорий надежности, в отношении которых произошло полное ограничение режима потребления электрической энергии</t>
  </si>
  <si>
    <t>Перечень потребителей 1-й и 2-й категорий надежности, в отношении которых произошло частичное ограничение режима потребления электрической энергии</t>
  </si>
  <si>
    <t>Количество точек поставки потребителей услуг сетевой организации, в отношении которых произошел перерыв электроснабжения, шт., в том числе:</t>
  </si>
  <si>
    <t>Суммарный объем фактической нагрузки (мощности) на присоединениях потребителей услуг, по которым произошло прекращение передачи электрической энергии на момент возникновения такого события, кВт</t>
  </si>
  <si>
    <t>ВСЕГО</t>
  </si>
  <si>
    <t>в разделении категорий надежности потребителей электрической энергии</t>
  </si>
  <si>
    <t>в разделении уровней напряжения ЭПУ потребителя электрической энергии</t>
  </si>
  <si>
    <t>Смежные сетевые организации и производители электрической энергии</t>
  </si>
  <si>
    <t>Номер и дата акта расследования технологического нарушения, записи в оперативном журнале</t>
  </si>
  <si>
    <t>Код организационной причины аварии</t>
  </si>
  <si>
    <t>Код технической причины повреждения оборудования</t>
  </si>
  <si>
    <t>1-я категория надежности</t>
  </si>
  <si>
    <t>2-я категория надежности</t>
  </si>
  <si>
    <t>3-я категория надежности</t>
  </si>
  <si>
    <t>ВН (110 кВ и выше)</t>
  </si>
  <si>
    <t>СН1 (35 кВ)</t>
  </si>
  <si>
    <t>СН2 (6-20 кВ)</t>
  </si>
  <si>
    <t>п. Датта</t>
  </si>
  <si>
    <t>3.4.14</t>
  </si>
  <si>
    <t>4.13</t>
  </si>
  <si>
    <t>п. Высокогорный</t>
  </si>
  <si>
    <t>4.21</t>
  </si>
  <si>
    <t>п. Кенада</t>
  </si>
  <si>
    <t>3.4.12.2</t>
  </si>
  <si>
    <t>4.12</t>
  </si>
  <si>
    <t>п. Ванино</t>
  </si>
  <si>
    <t>П</t>
  </si>
  <si>
    <t>4.14</t>
  </si>
  <si>
    <t>3.4.9.1</t>
  </si>
  <si>
    <t>ПС</t>
  </si>
  <si>
    <t>ТП-6162, ф.5</t>
  </si>
  <si>
    <t>котельная</t>
  </si>
  <si>
    <t>п. Токи</t>
  </si>
  <si>
    <t>3.4.9.3</t>
  </si>
  <si>
    <t>В</t>
  </si>
  <si>
    <t>ТП-694</t>
  </si>
  <si>
    <t>3.4.7.3</t>
  </si>
  <si>
    <t>4.10</t>
  </si>
  <si>
    <t>ТП-1107, ф."Центральная"</t>
  </si>
  <si>
    <t>4.4</t>
  </si>
  <si>
    <t>3.4.8</t>
  </si>
  <si>
    <t>3.4.9</t>
  </si>
  <si>
    <t>4.9</t>
  </si>
  <si>
    <t>3.4.8.5</t>
  </si>
  <si>
    <t>ТП-1106</t>
  </si>
  <si>
    <t>3.4.12.5</t>
  </si>
  <si>
    <t>ТП-132, ф."Центральная"</t>
  </si>
  <si>
    <t>ТП-132, ф."Советская"</t>
  </si>
  <si>
    <t>ПС 35/10 "Тишкино", Д8Ф</t>
  </si>
  <si>
    <t>3.4.10</t>
  </si>
  <si>
    <t>ТП-6130</t>
  </si>
  <si>
    <t>ПС 35/10 "Тишкино", Д11Ф</t>
  </si>
  <si>
    <t>ПС 35/10 "Тишкино", Д9Ф</t>
  </si>
  <si>
    <t>ПС 35/10 "Тишкино", Д16Ф</t>
  </si>
  <si>
    <t>ПС 35/10 "Тишкино", Д10Ф</t>
  </si>
  <si>
    <t>ТП-1112</t>
  </si>
  <si>
    <t>насосная</t>
  </si>
  <si>
    <t>ПС 35/10 "Тишкино", Д12Ф</t>
  </si>
  <si>
    <t>ТП-792, ф.6</t>
  </si>
  <si>
    <t>ПС 35/10 "Тишкино", Д7Ф</t>
  </si>
  <si>
    <t>п.Ванино</t>
  </si>
  <si>
    <t>п. Дюанка</t>
  </si>
  <si>
    <t>ПС 35/10 "Тишкино", Д4Ф</t>
  </si>
  <si>
    <t xml:space="preserve">            Форма 1.3 - Расчет показателя средней продолжительности </t>
  </si>
  <si>
    <t>услуг и показателя средней частоты прекращений передачи</t>
  </si>
  <si>
    <t>сетевой организации</t>
  </si>
  <si>
    <t>прекращения передачи электрической энергии потребителям</t>
  </si>
  <si>
    <t>электрической энергии потребителям услуг</t>
  </si>
  <si>
    <t>Максимальное за расчетный период регулирования число точек поставки потребителей услуг сетевой организации, шт.</t>
  </si>
  <si>
    <t>Средняя продолжительность прекращения передачи электрической энергии на точку поставки (Пsaidi),час</t>
  </si>
  <si>
    <r>
      <t xml:space="preserve">сумма произведений по столбцу 9 и столбцу 13 </t>
    </r>
    <r>
      <rPr>
        <sz val="10"/>
        <color indexed="12"/>
        <rFont val="Arial"/>
        <family val="2"/>
        <charset val="204"/>
      </rPr>
      <t>Формы 8.1</t>
    </r>
    <r>
      <rPr>
        <sz val="10"/>
        <color indexed="8"/>
        <rFont val="Arial"/>
        <family val="2"/>
        <charset val="204"/>
      </rPr>
      <t xml:space="preserve">, деленная на значение </t>
    </r>
    <r>
      <rPr>
        <sz val="10"/>
        <color indexed="12"/>
        <rFont val="Arial"/>
        <family val="2"/>
        <charset val="204"/>
      </rPr>
      <t>пункта 1 Формы 1.3</t>
    </r>
  </si>
  <si>
    <t>Средняя частота прекращений передачи электрической энергии на точку поставки (Пsaifi),шт</t>
  </si>
  <si>
    <r>
      <t xml:space="preserve">сумма по столбцу 13 </t>
    </r>
    <r>
      <rPr>
        <sz val="10"/>
        <color indexed="12"/>
        <rFont val="Arial"/>
        <family val="2"/>
        <charset val="204"/>
      </rPr>
      <t>Формы 8.1</t>
    </r>
    <r>
      <rPr>
        <sz val="10"/>
        <color indexed="8"/>
        <rFont val="Arial"/>
        <family val="2"/>
        <charset val="204"/>
      </rPr>
      <t xml:space="preserve"> и деленная на значение </t>
    </r>
    <r>
      <rPr>
        <sz val="10"/>
        <color indexed="12"/>
        <rFont val="Arial"/>
        <family val="2"/>
        <charset val="204"/>
      </rPr>
      <t xml:space="preserve">пункта 1 Формы 1.3                                 </t>
    </r>
  </si>
  <si>
    <r>
      <t xml:space="preserve">    столбец 13 </t>
    </r>
    <r>
      <rPr>
        <sz val="10"/>
        <color indexed="12"/>
        <rFont val="Arial"/>
        <family val="2"/>
        <charset val="204"/>
      </rPr>
      <t>Формы 8.1</t>
    </r>
    <r>
      <rPr>
        <sz val="10"/>
        <color indexed="8"/>
        <rFont val="Arial"/>
        <family val="2"/>
        <charset val="204"/>
      </rPr>
      <t xml:space="preserve"> / </t>
    </r>
    <r>
      <rPr>
        <sz val="10"/>
        <color indexed="12"/>
        <rFont val="Arial"/>
        <family val="2"/>
        <charset val="204"/>
      </rPr>
      <t>пункт 1 Формы 1.3</t>
    </r>
    <r>
      <rPr>
        <sz val="10"/>
        <color indexed="8"/>
        <rFont val="Arial"/>
        <family val="2"/>
        <charset val="204"/>
      </rPr>
      <t>)                                          При этом учитываются только события, по которым значения в столбце 8 равны "В", а в столбце 27 равны "1"</t>
    </r>
  </si>
  <si>
    <r>
      <t xml:space="preserve">     ( столбец 9* столбец 13) </t>
    </r>
    <r>
      <rPr>
        <sz val="10"/>
        <color indexed="12"/>
        <rFont val="Arial"/>
        <family val="2"/>
        <charset val="204"/>
      </rPr>
      <t>Формы 8.1</t>
    </r>
    <r>
      <rPr>
        <sz val="10"/>
        <color indexed="8"/>
        <rFont val="Arial"/>
        <family val="2"/>
        <charset val="204"/>
      </rPr>
      <t xml:space="preserve"> / </t>
    </r>
    <r>
      <rPr>
        <sz val="10"/>
        <color indexed="12"/>
        <rFont val="Arial"/>
        <family val="2"/>
        <charset val="204"/>
      </rPr>
      <t>пункт 1 Формы 1.3</t>
    </r>
    <r>
      <rPr>
        <sz val="10"/>
        <color indexed="8"/>
        <rFont val="Arial"/>
        <family val="2"/>
        <charset val="204"/>
      </rPr>
      <t>)                               При этом учитываются только события, по которым значения в столбце 8 равны "В", а в столбце 27 равны "1"</t>
    </r>
  </si>
  <si>
    <t xml:space="preserve"> Форма 1.9 - Данные об экономических и технических</t>
  </si>
  <si>
    <t xml:space="preserve">характеристиках и (или) условиях деятельности </t>
  </si>
  <si>
    <t>территориальных сетевых организаций</t>
  </si>
  <si>
    <t>№ п.п.</t>
  </si>
  <si>
    <t>Характеристики и(или)  условия деятельности сетевой организации</t>
  </si>
  <si>
    <t>Значение характеристики</t>
  </si>
  <si>
    <t>Наименование и реквизиты подтверждающих документов ( в том числе внутренних документов сетевой организации)</t>
  </si>
  <si>
    <t>Протяженность линий электропередачи в одноцепном выражении (ЛЭП), км</t>
  </si>
  <si>
    <t>1.1.</t>
  </si>
  <si>
    <t>Протяженность кабельных линий электропередачи в одноцепном выражении, км</t>
  </si>
  <si>
    <t>Доля кабельных линий электропередачи в одноцепном выражении  от общей протяженности линий электропередачи (Доля КЛ), % (п.1.1./п.1)</t>
  </si>
  <si>
    <t>Максимальное за год число точек поставки, шт.</t>
  </si>
  <si>
    <t>Число разъединителей и выключателей, шт.</t>
  </si>
  <si>
    <t>Средняя летняя температура, оС</t>
  </si>
  <si>
    <t>Номер группы (m) территориальной сетевой организации по показателю (Пsaidi)</t>
  </si>
  <si>
    <t>Номер группы (m) территориальной сетевой организации по показателю (Пsaifi)</t>
  </si>
  <si>
    <t>&lt;1&gt; Протяженность линий электропередачи в одноцепном выражении (ЛЭП) - протяженность линий электропередачи территориальной сетевой организации в одноцепном выражении (при определении протяженности воздушных и кабельных линий электропередачи низкого напряжения учитываются только трехфазные участки линий), км;</t>
  </si>
  <si>
    <t>Доля кабельных линий электропередачи в одноцепном выражении от общей протяженности линий электропередачи (Доля КЛ), % - доля кабельных линий электропередачи территориальной сетевой организации, рассчитываемая как отношение протяженности кабельных линий в одноцепном выражении к протяженности ЛЭП, %;</t>
  </si>
  <si>
    <t>Число разъединителей и выключателей - совокупное число разъединителей и выключателей территориальной сетевой организации, шт.;</t>
  </si>
  <si>
    <t>Средняя летняя температура - в соответствии с данными по средней температуре июля на последнюю имеющуюся дату согласно Сборнику Федеральной службы государственной статистики "Регионы России. Основные характеристики субъектов Российской Федерации".</t>
  </si>
  <si>
    <t>Паспорта ЛЭП</t>
  </si>
  <si>
    <t>Паспорта КЛ</t>
  </si>
  <si>
    <t>Паспорта и УКК на оборудование</t>
  </si>
  <si>
    <t>Сборник Федеральной службы государственной статистики "Регионы России. Основные характеристики субъектов РФ</t>
  </si>
  <si>
    <t>форма 9.1</t>
  </si>
  <si>
    <t>форма 9.2</t>
  </si>
  <si>
    <t xml:space="preserve">       Форма 8.3. Расчет индикативного показателя уровня надежности</t>
  </si>
  <si>
    <t xml:space="preserve">         оказываемых услуг для территориальных сетевых организаций</t>
  </si>
  <si>
    <t xml:space="preserve">             и организацией по управлению единой национальной</t>
  </si>
  <si>
    <t xml:space="preserve">          (общероссийской) электрической сетью, чей долгосрочный</t>
  </si>
  <si>
    <t xml:space="preserve">               период регулирования начался после 2018 года</t>
  </si>
  <si>
    <t>Максимальное за расчетный период регулирования число точек поставки сетевой организации, шт., в том числе в разбивке по уровням напряжения:</t>
  </si>
  <si>
    <t>В соответствии с заключенными договорами по передаче электрической энергии</t>
  </si>
  <si>
    <t>ВН (110 кВ и выше), шт.</t>
  </si>
  <si>
    <t>СН-1 (35 кВ), шт.</t>
  </si>
  <si>
    <t>СН-2 (6 - 20 кВ), шт.</t>
  </si>
  <si>
    <t>НН (до 1 кВ), шт.</t>
  </si>
  <si>
    <r>
      <t>Средняя продолжительность прекращения передачи электрической энергии на точку поставки (П</t>
    </r>
    <r>
      <rPr>
        <vertAlign val="subscript"/>
        <sz val="10"/>
        <color indexed="8"/>
        <rFont val="Arial"/>
        <family val="2"/>
        <charset val="204"/>
      </rPr>
      <t>saidi</t>
    </r>
    <r>
      <rPr>
        <sz val="10"/>
        <color indexed="8"/>
        <rFont val="Arial"/>
        <family val="2"/>
        <charset val="204"/>
      </rPr>
      <t>), час.</t>
    </r>
  </si>
  <si>
    <r>
      <t xml:space="preserve">сумма произведений по </t>
    </r>
    <r>
      <rPr>
        <sz val="10"/>
        <color indexed="12"/>
        <rFont val="Arial"/>
        <family val="2"/>
        <charset val="204"/>
      </rPr>
      <t>столбцу 9</t>
    </r>
    <r>
      <rPr>
        <sz val="10"/>
        <color indexed="8"/>
        <rFont val="Arial"/>
        <family val="2"/>
        <charset val="204"/>
      </rPr>
      <t xml:space="preserve"> и </t>
    </r>
    <r>
      <rPr>
        <sz val="10"/>
        <color indexed="12"/>
        <rFont val="Arial"/>
        <family val="2"/>
        <charset val="204"/>
      </rPr>
      <t>столбцу 13</t>
    </r>
    <r>
      <rPr>
        <sz val="10"/>
        <color indexed="8"/>
        <rFont val="Arial"/>
        <family val="2"/>
        <charset val="204"/>
      </rPr>
      <t xml:space="preserve"> Формы 8.1, деленная на значение </t>
    </r>
    <r>
      <rPr>
        <sz val="10"/>
        <color indexed="12"/>
        <rFont val="Arial"/>
        <family val="2"/>
        <charset val="204"/>
      </rPr>
      <t>пункта 1</t>
    </r>
    <r>
      <rPr>
        <sz val="10"/>
        <color indexed="8"/>
        <rFont val="Arial"/>
        <family val="2"/>
        <charset val="204"/>
      </rPr>
      <t xml:space="preserve"> Формы 8.3</t>
    </r>
  </si>
  <si>
    <t>((</t>
  </si>
  <si>
    <r>
      <t xml:space="preserve"> </t>
    </r>
    <r>
      <rPr>
        <sz val="10"/>
        <color indexed="12"/>
        <rFont val="Arial"/>
        <family val="2"/>
        <charset val="204"/>
      </rPr>
      <t>столбец 9</t>
    </r>
    <r>
      <rPr>
        <sz val="10"/>
        <color indexed="8"/>
        <rFont val="Arial"/>
        <family val="2"/>
        <charset val="204"/>
      </rPr>
      <t xml:space="preserve"> * </t>
    </r>
    <r>
      <rPr>
        <sz val="10"/>
        <color indexed="12"/>
        <rFont val="Arial"/>
        <family val="2"/>
        <charset val="204"/>
      </rPr>
      <t>столбец 13</t>
    </r>
    <r>
      <rPr>
        <sz val="10"/>
        <color indexed="8"/>
        <rFont val="Arial"/>
        <family val="2"/>
        <charset val="204"/>
      </rPr>
      <t xml:space="preserve">) / </t>
    </r>
    <r>
      <rPr>
        <sz val="10"/>
        <color indexed="12"/>
        <rFont val="Arial"/>
        <family val="2"/>
        <charset val="204"/>
      </rPr>
      <t>пункт 1</t>
    </r>
    <r>
      <rPr>
        <sz val="10"/>
        <color indexed="8"/>
        <rFont val="Arial"/>
        <family val="2"/>
        <charset val="204"/>
      </rPr>
      <t xml:space="preserve"> Формы 8.3)</t>
    </r>
  </si>
  <si>
    <r>
      <t xml:space="preserve">При этом учитываются только те события, по которым значения в </t>
    </r>
    <r>
      <rPr>
        <sz val="10"/>
        <color indexed="12"/>
        <rFont val="Arial"/>
        <family val="2"/>
        <charset val="204"/>
      </rPr>
      <t>столбце 8</t>
    </r>
    <r>
      <rPr>
        <sz val="10"/>
        <color indexed="8"/>
        <rFont val="Arial"/>
        <family val="2"/>
        <charset val="204"/>
      </rPr>
      <t xml:space="preserve"> равны "В", а в </t>
    </r>
    <r>
      <rPr>
        <sz val="10"/>
        <color indexed="12"/>
        <rFont val="Arial"/>
        <family val="2"/>
        <charset val="204"/>
      </rPr>
      <t>столбце 27</t>
    </r>
    <r>
      <rPr>
        <sz val="10"/>
        <color indexed="8"/>
        <rFont val="Arial"/>
        <family val="2"/>
        <charset val="204"/>
      </rPr>
      <t xml:space="preserve"> равны 1</t>
    </r>
  </si>
  <si>
    <r>
      <t>Средняя частота прекращений передачи электрической энергии на точку поставки (П</t>
    </r>
    <r>
      <rPr>
        <vertAlign val="subscript"/>
        <sz val="10"/>
        <color indexed="8"/>
        <rFont val="Arial"/>
        <family val="2"/>
        <charset val="204"/>
      </rPr>
      <t>saifi</t>
    </r>
    <r>
      <rPr>
        <sz val="10"/>
        <color indexed="8"/>
        <rFont val="Arial"/>
        <family val="2"/>
        <charset val="204"/>
      </rPr>
      <t>), шт.</t>
    </r>
  </si>
  <si>
    <r>
      <t xml:space="preserve">сумма по </t>
    </r>
    <r>
      <rPr>
        <sz val="10"/>
        <color indexed="12"/>
        <rFont val="Arial"/>
        <family val="2"/>
        <charset val="204"/>
      </rPr>
      <t>столбцу 13</t>
    </r>
    <r>
      <rPr>
        <sz val="10"/>
        <color indexed="8"/>
        <rFont val="Arial"/>
        <family val="2"/>
        <charset val="204"/>
      </rPr>
      <t xml:space="preserve"> Формы 8.1 и деленная на значение </t>
    </r>
    <r>
      <rPr>
        <sz val="10"/>
        <color indexed="12"/>
        <rFont val="Arial"/>
        <family val="2"/>
        <charset val="204"/>
      </rPr>
      <t>пункта 1</t>
    </r>
    <r>
      <rPr>
        <sz val="10"/>
        <color indexed="8"/>
        <rFont val="Arial"/>
        <family val="2"/>
        <charset val="204"/>
      </rPr>
      <t xml:space="preserve"> Формы 8.3</t>
    </r>
  </si>
  <si>
    <t>(</t>
  </si>
  <si>
    <r>
      <t xml:space="preserve"> </t>
    </r>
    <r>
      <rPr>
        <sz val="10"/>
        <color indexed="12"/>
        <rFont val="Arial"/>
        <family val="2"/>
        <charset val="204"/>
      </rPr>
      <t>столбец 13</t>
    </r>
    <r>
      <rPr>
        <sz val="10"/>
        <color indexed="8"/>
        <rFont val="Arial"/>
        <family val="2"/>
        <charset val="204"/>
      </rPr>
      <t xml:space="preserve"> Формы 8.1 / </t>
    </r>
    <r>
      <rPr>
        <sz val="10"/>
        <color indexed="12"/>
        <rFont val="Arial"/>
        <family val="2"/>
        <charset val="204"/>
      </rPr>
      <t>пункт 1</t>
    </r>
    <r>
      <rPr>
        <sz val="10"/>
        <color indexed="8"/>
        <rFont val="Arial"/>
        <family val="2"/>
        <charset val="204"/>
      </rPr>
      <t xml:space="preserve"> Формы 8.3)</t>
    </r>
  </si>
  <si>
    <r>
      <t>Средняя продолжительность прекращения передачи электрической энергии при проведении ремонтных работ (П</t>
    </r>
    <r>
      <rPr>
        <vertAlign val="subscript"/>
        <sz val="10"/>
        <color indexed="8"/>
        <rFont val="Arial"/>
        <family val="2"/>
        <charset val="204"/>
      </rPr>
      <t>saidi</t>
    </r>
    <r>
      <rPr>
        <sz val="10"/>
        <color indexed="8"/>
        <rFont val="Arial"/>
        <family val="2"/>
        <charset val="204"/>
      </rPr>
      <t>), час.</t>
    </r>
  </si>
  <si>
    <t>При этом учитываются только те события, по которым значения в столбце 8 равны "П"</t>
  </si>
  <si>
    <r>
      <t>Средняя частота прекращений передачи электрической энергии при проведении ремонтных работ (П</t>
    </r>
    <r>
      <rPr>
        <vertAlign val="subscript"/>
        <sz val="10"/>
        <color indexed="8"/>
        <rFont val="Arial"/>
        <family val="2"/>
        <charset val="204"/>
      </rPr>
      <t>saifi</t>
    </r>
    <r>
      <rPr>
        <sz val="10"/>
        <color indexed="8"/>
        <rFont val="Arial"/>
        <family val="2"/>
        <charset val="204"/>
      </rPr>
      <t>), шт.</t>
    </r>
  </si>
  <si>
    <t>1.2.</t>
  </si>
  <si>
    <t>1.3.</t>
  </si>
  <si>
    <t>1.4.</t>
  </si>
  <si>
    <t>Показатели</t>
  </si>
  <si>
    <t>Итого по всем прекращениям передачи электрической энергии за отчетный период</t>
  </si>
  <si>
    <t>И</t>
  </si>
  <si>
    <t>МУП Ванинского муниципального района "Электросеть"</t>
  </si>
  <si>
    <t>Учет в показателях надежности, в т.ч. индикативных показателях надежности (0 - нет, 1 - да)</t>
  </si>
  <si>
    <t>Вид объекта: КЛ, ВЛ, КВЛ, ПС, ТП, РП</t>
  </si>
  <si>
    <t>Вид прекращения передачи электроэнергии (П, А, В)</t>
  </si>
  <si>
    <t>Перечень объектов электросетевого хозяйства, отключение которых привело к прекращению передачи электрической энергии потребителям услуг (ПС, ТП, РП, ВЛ, КЛ)</t>
  </si>
  <si>
    <t>НН (0,22-1 кВ)</t>
  </si>
  <si>
    <t>п. Усть Орочи</t>
  </si>
  <si>
    <t>ТП-671, ф.7</t>
  </si>
  <si>
    <t>ТП-1104, ф."Советская"</t>
  </si>
  <si>
    <t>ТП-1106, ф."Пионерская"</t>
  </si>
  <si>
    <t>ТП-6410, ф.7</t>
  </si>
  <si>
    <t>ТП-1111, ф."Центральная"</t>
  </si>
  <si>
    <t>п. Октябрьский</t>
  </si>
  <si>
    <t>ТП-900, Д5Ф</t>
  </si>
  <si>
    <t>ТП-1112, ф."Новая"</t>
  </si>
  <si>
    <t>ТП-132, ф."Мира"</t>
  </si>
  <si>
    <t>35</t>
  </si>
  <si>
    <t>ТП-6101, ф.6</t>
  </si>
  <si>
    <t>дет.сад</t>
  </si>
  <si>
    <t>ПС 220/35/10 "Ванино", Д7Ф</t>
  </si>
  <si>
    <t>ТП-1113, ф."60 лет октября"</t>
  </si>
  <si>
    <t>ПС 220/35/10 "Ванино", Д9Ф</t>
  </si>
  <si>
    <t>ТП-311, ф."Киевская"</t>
  </si>
  <si>
    <t>ТП-1101, ф."Подгорная"</t>
  </si>
  <si>
    <t>ПС 220/35/10 "Высокогорная", Д3Ф</t>
  </si>
  <si>
    <t>ТП-900, Д2Ф</t>
  </si>
  <si>
    <t>скважина</t>
  </si>
  <si>
    <t>ПС 220/35/10 "Ванино", Д3Ф</t>
  </si>
  <si>
    <t>0.38</t>
  </si>
  <si>
    <t>10 (10.5)</t>
  </si>
  <si>
    <t>ОАО "РЖД" - СП "Трансэнерго" - Дальневосточная дирекция по энергообеспечению (Хабаровский край)</t>
  </si>
  <si>
    <t>ОПП, Д13Ф</t>
  </si>
  <si>
    <t>АО  "Дальневосточная распределительная компания" (филиал "Хабаровские электрические сети")</t>
  </si>
  <si>
    <t>ОПП, Д11Ф</t>
  </si>
  <si>
    <t>ОПП, Д10Ф</t>
  </si>
  <si>
    <t>школа</t>
  </si>
  <si>
    <t>ПС 35/10 "Южная", Д8Ф</t>
  </si>
  <si>
    <t>котельная-2</t>
  </si>
  <si>
    <t>школа-2</t>
  </si>
  <si>
    <t>3.4.8.1</t>
  </si>
  <si>
    <t>больница</t>
  </si>
  <si>
    <t>ТП-1102, ф."ТЦ"</t>
  </si>
  <si>
    <t>дет.сад, школа-3</t>
  </si>
  <si>
    <t>~-по ограничениям, связанным с проведением ремонтных работ</t>
  </si>
  <si>
    <t>~-по внерегламентным отключениям</t>
  </si>
  <si>
    <t>В1</t>
  </si>
  <si>
    <t>Форма 1.7 - Предложения сетевой организации по плановым значениям показателей надежности и качества услуг на каждый расчетный период регулирования в пределах долгосрочного периода регулирования (для ТСО, долгосрочный период регулирования которой начинается с 2018 года)</t>
  </si>
  <si>
    <r>
      <t xml:space="preserve">Показатель средней частоты прекращений передачи электрической энергии на точку поставки </t>
    </r>
    <r>
      <rPr>
        <b/>
        <sz val="11"/>
        <rFont val="Times New Roman"/>
        <family val="1"/>
        <charset val="204"/>
      </rPr>
      <t>(П</t>
    </r>
    <r>
      <rPr>
        <b/>
        <vertAlign val="subscript"/>
        <sz val="11"/>
        <rFont val="Times New Roman"/>
        <family val="1"/>
        <charset val="204"/>
      </rPr>
      <t>saifi</t>
    </r>
    <r>
      <rPr>
        <b/>
        <sz val="11"/>
        <rFont val="Times New Roman"/>
        <family val="1"/>
        <charset val="204"/>
      </rPr>
      <t>), шт.</t>
    </r>
  </si>
  <si>
    <r>
      <t xml:space="preserve">Показатель средней продолжительности прекращений передачи электрической энергии на точку поставки </t>
    </r>
    <r>
      <rPr>
        <b/>
        <sz val="11"/>
        <rFont val="Times New Roman"/>
        <family val="1"/>
        <charset val="204"/>
      </rPr>
      <t>(П</t>
    </r>
    <r>
      <rPr>
        <b/>
        <vertAlign val="subscript"/>
        <sz val="11"/>
        <rFont val="Times New Roman"/>
        <family val="1"/>
        <charset val="204"/>
      </rPr>
      <t>saidi</t>
    </r>
    <r>
      <rPr>
        <b/>
        <sz val="11"/>
        <rFont val="Times New Roman"/>
        <family val="1"/>
        <charset val="204"/>
      </rPr>
      <t>), час.</t>
    </r>
  </si>
  <si>
    <r>
      <t xml:space="preserve">Показатель уровня качества предоставления возможности осуществляемого технологического присоединения </t>
    </r>
    <r>
      <rPr>
        <b/>
        <sz val="11"/>
        <rFont val="Times New Roman"/>
        <family val="1"/>
        <charset val="204"/>
      </rPr>
      <t>(Птпр)</t>
    </r>
  </si>
  <si>
    <t>1. Корректировка мест нормативных разрывов схем 6 кВ 2. Замена устаревшего оборудования                                            3. Замена КЛ и ВЛ 6-0,4 кВ</t>
  </si>
  <si>
    <t>1. Доступность сайта в Интернете 2. Соблюденеие сроков исполнения обязательств по договорам                                          3. Использование обратной связи спотребителями</t>
  </si>
  <si>
    <t>1. Раскрытие информации в соответствии со стандартами раскрытия                                                   2. Наличие телефонной и электронной связи для обращения потребителей услуг</t>
  </si>
  <si>
    <t>2019</t>
  </si>
  <si>
    <t>2020</t>
  </si>
  <si>
    <t>2021</t>
  </si>
  <si>
    <t>2022</t>
  </si>
  <si>
    <t>Приложение N 4</t>
  </si>
  <si>
    <t>к методическим указаниям</t>
  </si>
  <si>
    <t>по расчету уровня надежности</t>
  </si>
  <si>
    <t>и качества поставляемых товаров</t>
  </si>
  <si>
    <t>и оказываемых услуг для организации</t>
  </si>
  <si>
    <t>по управлению единой национальной</t>
  </si>
  <si>
    <t>(общероссийской) электрической</t>
  </si>
  <si>
    <t>сетью и территориальных</t>
  </si>
  <si>
    <t>сетевых организаций</t>
  </si>
  <si>
    <t>ФОРМА,</t>
  </si>
  <si>
    <t>ИСПОЛЬЗУЕМАЯ ДЛЯ РАСЧЕТА ОБОБЩЕННОГО ПОКАЗАТЕЛЯ УРОВНЯ</t>
  </si>
  <si>
    <t>НАДЕЖНОСТИ И КАЧЕСТВА ОКАЗЫВАЕМЫХ УСЛУГ</t>
  </si>
  <si>
    <t>(в ред. Приказа Минэнерго России от 21.06.2017 N 544)</t>
  </si>
  <si>
    <t xml:space="preserve">         Форма 4.1. Показатели уровня надежности и уровня качества</t>
  </si>
  <si>
    <t xml:space="preserve">                   оказываемых услуг сетевой организации</t>
  </si>
  <si>
    <t>N формулы (пункта) методических указаний</t>
  </si>
  <si>
    <r>
      <t>Показатель средней продолжительности прекращений передачи электрической энергии (П</t>
    </r>
    <r>
      <rPr>
        <vertAlign val="subscript"/>
        <sz val="10"/>
        <color indexed="8"/>
        <rFont val="Arial"/>
        <family val="2"/>
        <charset val="204"/>
      </rPr>
      <t>п</t>
    </r>
    <r>
      <rPr>
        <sz val="10"/>
        <color indexed="8"/>
        <rFont val="Arial"/>
        <family val="2"/>
        <charset val="204"/>
      </rPr>
      <t>)</t>
    </r>
  </si>
  <si>
    <r>
      <t>Объем недоотпущенной электрической энергии (П</t>
    </r>
    <r>
      <rPr>
        <vertAlign val="subscript"/>
        <sz val="10"/>
        <color indexed="8"/>
        <rFont val="Arial"/>
        <family val="2"/>
        <charset val="204"/>
      </rPr>
      <t>ens</t>
    </r>
    <r>
      <rPr>
        <sz val="10"/>
        <color indexed="8"/>
        <rFont val="Arial"/>
        <family val="2"/>
        <charset val="204"/>
      </rPr>
      <t>)</t>
    </r>
  </si>
  <si>
    <r>
      <t>Показатель средней продолжительности прекращений передачи электрической энергии на точку поставки (П</t>
    </r>
    <r>
      <rPr>
        <vertAlign val="subscript"/>
        <sz val="10"/>
        <color indexed="8"/>
        <rFont val="Arial"/>
        <family val="2"/>
        <charset val="204"/>
      </rPr>
      <t>saidi</t>
    </r>
    <r>
      <rPr>
        <sz val="10"/>
        <color indexed="8"/>
        <rFont val="Arial"/>
        <family val="2"/>
        <charset val="204"/>
      </rPr>
      <t>)</t>
    </r>
  </si>
  <si>
    <r>
      <t>Показатель средней частоты прекращений передачи электрической энергии на точку поставки (П</t>
    </r>
    <r>
      <rPr>
        <vertAlign val="subscript"/>
        <sz val="10"/>
        <color indexed="8"/>
        <rFont val="Arial"/>
        <family val="2"/>
        <charset val="204"/>
      </rPr>
      <t>saifi</t>
    </r>
    <r>
      <rPr>
        <sz val="10"/>
        <color indexed="8"/>
        <rFont val="Arial"/>
        <family val="2"/>
        <charset val="204"/>
      </rPr>
      <t>)</t>
    </r>
  </si>
  <si>
    <r>
      <t>Показатель уровня качества осуществляемого технологического присоединения (П</t>
    </r>
    <r>
      <rPr>
        <vertAlign val="subscript"/>
        <sz val="10"/>
        <color indexed="8"/>
        <rFont val="Arial"/>
        <family val="2"/>
        <charset val="204"/>
      </rPr>
      <t>тпр</t>
    </r>
    <r>
      <rPr>
        <sz val="10"/>
        <color indexed="8"/>
        <rFont val="Arial"/>
        <family val="2"/>
        <charset val="204"/>
      </rPr>
      <t>)</t>
    </r>
  </si>
  <si>
    <r>
      <t>7</t>
    </r>
    <r>
      <rPr>
        <sz val="10"/>
        <color indexed="8"/>
        <rFont val="Arial"/>
        <family val="2"/>
        <charset val="204"/>
      </rPr>
      <t xml:space="preserve"> или </t>
    </r>
    <r>
      <rPr>
        <sz val="10"/>
        <color indexed="12"/>
        <rFont val="Arial"/>
        <family val="2"/>
        <charset val="204"/>
      </rPr>
      <t>12</t>
    </r>
  </si>
  <si>
    <r>
      <t>Показатель уровня качества обслуживания потребителей услуг территориальными сетевыми организациями (П</t>
    </r>
    <r>
      <rPr>
        <vertAlign val="subscript"/>
        <sz val="10"/>
        <color indexed="8"/>
        <rFont val="Arial"/>
        <family val="2"/>
        <charset val="204"/>
      </rPr>
      <t>тсо</t>
    </r>
    <r>
      <rPr>
        <sz val="10"/>
        <color indexed="8"/>
        <rFont val="Arial"/>
        <family val="2"/>
        <charset val="204"/>
      </rPr>
      <t>)</t>
    </r>
  </si>
  <si>
    <r>
      <t>Плановое значение показателя П</t>
    </r>
    <r>
      <rPr>
        <vertAlign val="subscript"/>
        <sz val="10"/>
        <color indexed="8"/>
        <rFont val="Arial"/>
        <family val="2"/>
        <charset val="204"/>
      </rPr>
      <t>п</t>
    </r>
    <r>
      <rPr>
        <sz val="10"/>
        <color indexed="8"/>
        <rFont val="Arial"/>
        <family val="2"/>
        <charset val="204"/>
      </rPr>
      <t>, П</t>
    </r>
    <r>
      <rPr>
        <vertAlign val="superscript"/>
        <sz val="10"/>
        <color indexed="8"/>
        <rFont val="Arial"/>
        <family val="2"/>
        <charset val="204"/>
      </rPr>
      <t>пл</t>
    </r>
    <r>
      <rPr>
        <vertAlign val="subscript"/>
        <sz val="10"/>
        <color indexed="8"/>
        <rFont val="Arial"/>
        <family val="2"/>
        <charset val="204"/>
      </rPr>
      <t>п</t>
    </r>
  </si>
  <si>
    <t>Пункт 4.1 методических указаний</t>
  </si>
  <si>
    <r>
      <t>Плановое значение показателя П</t>
    </r>
    <r>
      <rPr>
        <vertAlign val="subscript"/>
        <sz val="10"/>
        <color indexed="8"/>
        <rFont val="Arial"/>
        <family val="2"/>
        <charset val="204"/>
      </rPr>
      <t>тпр</t>
    </r>
    <r>
      <rPr>
        <sz val="10"/>
        <color indexed="8"/>
        <rFont val="Arial"/>
        <family val="2"/>
        <charset val="204"/>
      </rPr>
      <t>, П</t>
    </r>
    <r>
      <rPr>
        <vertAlign val="superscript"/>
        <sz val="10"/>
        <color indexed="8"/>
        <rFont val="Arial"/>
        <family val="2"/>
        <charset val="204"/>
      </rPr>
      <t>пл</t>
    </r>
    <r>
      <rPr>
        <vertAlign val="subscript"/>
        <sz val="10"/>
        <color indexed="8"/>
        <rFont val="Arial"/>
        <family val="2"/>
        <charset val="204"/>
      </rPr>
      <t>тпр</t>
    </r>
  </si>
  <si>
    <r>
      <t>Плановое значение показателя П</t>
    </r>
    <r>
      <rPr>
        <vertAlign val="subscript"/>
        <sz val="10"/>
        <color indexed="8"/>
        <rFont val="Arial"/>
        <family val="2"/>
        <charset val="204"/>
      </rPr>
      <t>тсо</t>
    </r>
    <r>
      <rPr>
        <sz val="10"/>
        <color indexed="8"/>
        <rFont val="Arial"/>
        <family val="2"/>
        <charset val="204"/>
      </rPr>
      <t>, П</t>
    </r>
    <r>
      <rPr>
        <vertAlign val="superscript"/>
        <sz val="10"/>
        <color indexed="8"/>
        <rFont val="Arial"/>
        <family val="2"/>
        <charset val="204"/>
      </rPr>
      <t>пл</t>
    </r>
    <r>
      <rPr>
        <vertAlign val="subscript"/>
        <sz val="10"/>
        <color indexed="8"/>
        <rFont val="Arial"/>
        <family val="2"/>
        <charset val="204"/>
      </rPr>
      <t>тсо</t>
    </r>
  </si>
  <si>
    <r>
      <t>Плановое значение показателя П</t>
    </r>
    <r>
      <rPr>
        <vertAlign val="subscript"/>
        <sz val="10"/>
        <color indexed="8"/>
        <rFont val="Arial"/>
        <family val="2"/>
        <charset val="204"/>
      </rPr>
      <t>ens</t>
    </r>
    <r>
      <rPr>
        <sz val="10"/>
        <color indexed="8"/>
        <rFont val="Arial"/>
        <family val="2"/>
        <charset val="204"/>
      </rPr>
      <t>, П</t>
    </r>
    <r>
      <rPr>
        <vertAlign val="superscript"/>
        <sz val="10"/>
        <color indexed="8"/>
        <rFont val="Arial"/>
        <family val="2"/>
        <charset val="204"/>
      </rPr>
      <t>пл</t>
    </r>
    <r>
      <rPr>
        <vertAlign val="subscript"/>
        <sz val="10"/>
        <color indexed="8"/>
        <rFont val="Arial"/>
        <family val="2"/>
        <charset val="204"/>
      </rPr>
      <t>ens</t>
    </r>
  </si>
  <si>
    <r>
      <t>Плановое значение показателя П</t>
    </r>
    <r>
      <rPr>
        <vertAlign val="subscript"/>
        <sz val="10"/>
        <color indexed="8"/>
        <rFont val="Arial"/>
        <family val="2"/>
        <charset val="204"/>
      </rPr>
      <t>saidi</t>
    </r>
    <r>
      <rPr>
        <sz val="10"/>
        <color indexed="8"/>
        <rFont val="Arial"/>
        <family val="2"/>
        <charset val="204"/>
      </rPr>
      <t>, П</t>
    </r>
    <r>
      <rPr>
        <vertAlign val="superscript"/>
        <sz val="10"/>
        <color indexed="8"/>
        <rFont val="Arial"/>
        <family val="2"/>
        <charset val="204"/>
      </rPr>
      <t>пл</t>
    </r>
    <r>
      <rPr>
        <vertAlign val="subscript"/>
        <sz val="10"/>
        <color indexed="8"/>
        <rFont val="Arial"/>
        <family val="2"/>
        <charset val="204"/>
      </rPr>
      <t>saidi</t>
    </r>
  </si>
  <si>
    <t>Пункт 4.2 методических указаний</t>
  </si>
  <si>
    <r>
      <t>Плановое значение показателя П</t>
    </r>
    <r>
      <rPr>
        <vertAlign val="subscript"/>
        <sz val="10"/>
        <color indexed="8"/>
        <rFont val="Arial"/>
        <family val="2"/>
        <charset val="204"/>
      </rPr>
      <t>saifi</t>
    </r>
    <r>
      <rPr>
        <sz val="10"/>
        <color indexed="8"/>
        <rFont val="Arial"/>
        <family val="2"/>
        <charset val="204"/>
      </rPr>
      <t>, П</t>
    </r>
    <r>
      <rPr>
        <vertAlign val="superscript"/>
        <sz val="10"/>
        <color indexed="8"/>
        <rFont val="Arial"/>
        <family val="2"/>
        <charset val="204"/>
      </rPr>
      <t>пл</t>
    </r>
    <r>
      <rPr>
        <vertAlign val="subscript"/>
        <sz val="10"/>
        <color indexed="8"/>
        <rFont val="Arial"/>
        <family val="2"/>
        <charset val="204"/>
      </rPr>
      <t>saifi</t>
    </r>
  </si>
  <si>
    <r>
      <t>Оценка достижения показателя уровня надежности оказываемых услуг, К</t>
    </r>
    <r>
      <rPr>
        <vertAlign val="subscript"/>
        <sz val="10"/>
        <color indexed="8"/>
        <rFont val="Arial"/>
        <family val="2"/>
        <charset val="204"/>
      </rPr>
      <t>над</t>
    </r>
  </si>
  <si>
    <t>Пункт 5 методических указаний</t>
  </si>
  <si>
    <r>
      <t>Оценка достижения показателя уровня надежности оказываемых услуг, К</t>
    </r>
    <r>
      <rPr>
        <vertAlign val="subscript"/>
        <sz val="10"/>
        <color indexed="8"/>
        <rFont val="Arial"/>
        <family val="2"/>
        <charset val="204"/>
      </rPr>
      <t>над1</t>
    </r>
  </si>
  <si>
    <r>
      <t>Оценка достижения показателя уровня надежности оказываемых услуг, К</t>
    </r>
    <r>
      <rPr>
        <vertAlign val="subscript"/>
        <sz val="10"/>
        <color indexed="8"/>
        <rFont val="Arial"/>
        <family val="2"/>
        <charset val="204"/>
      </rPr>
      <t>над2</t>
    </r>
  </si>
  <si>
    <r>
      <t>Оценка достижения показателя уровня качества оказываемых услуг, К</t>
    </r>
    <r>
      <rPr>
        <vertAlign val="subscript"/>
        <sz val="10"/>
        <color indexed="8"/>
        <rFont val="Arial"/>
        <family val="2"/>
        <charset val="204"/>
      </rPr>
      <t>кач</t>
    </r>
    <r>
      <rPr>
        <sz val="10"/>
        <color indexed="8"/>
        <rFont val="Arial"/>
        <family val="2"/>
        <charset val="204"/>
      </rPr>
      <t xml:space="preserve"> (организации по управлению единой национальной (общероссийской) электрической сетью)</t>
    </r>
  </si>
  <si>
    <r>
      <t>Оценка достижения показателя уровня качества оказываемых услуг, К</t>
    </r>
    <r>
      <rPr>
        <vertAlign val="subscript"/>
        <sz val="10"/>
        <color indexed="8"/>
        <rFont val="Arial"/>
        <family val="2"/>
        <charset val="204"/>
      </rPr>
      <t>кач1</t>
    </r>
    <r>
      <rPr>
        <sz val="10"/>
        <color indexed="8"/>
        <rFont val="Arial"/>
        <family val="2"/>
        <charset val="204"/>
      </rPr>
      <t xml:space="preserve"> (для территориальной сетевой организации)</t>
    </r>
  </si>
  <si>
    <r>
      <t>Оценка достижения показателя уровня качества оказываемых услуг, К</t>
    </r>
    <r>
      <rPr>
        <vertAlign val="subscript"/>
        <sz val="10"/>
        <color indexed="8"/>
        <rFont val="Arial"/>
        <family val="2"/>
        <charset val="204"/>
      </rPr>
      <t>кач2</t>
    </r>
    <r>
      <rPr>
        <sz val="10"/>
        <color indexed="8"/>
        <rFont val="Arial"/>
        <family val="2"/>
        <charset val="204"/>
      </rPr>
      <t xml:space="preserve"> (для территориальной сетевой организации)</t>
    </r>
  </si>
  <si>
    <r>
      <t>Оценка достижения показателя уровня качества оказываемых услуг, К</t>
    </r>
    <r>
      <rPr>
        <vertAlign val="subscript"/>
        <sz val="10"/>
        <color indexed="8"/>
        <rFont val="Arial"/>
        <family val="2"/>
        <charset val="204"/>
      </rPr>
      <t>кач3</t>
    </r>
    <r>
      <rPr>
        <sz val="10"/>
        <color indexed="8"/>
        <rFont val="Arial"/>
        <family val="2"/>
        <charset val="204"/>
      </rPr>
      <t xml:space="preserve"> (для территориальной сетевой организации)</t>
    </r>
  </si>
  <si>
    <t xml:space="preserve">Список изменяющих документов </t>
  </si>
  <si>
    <t xml:space="preserve">        Форма 4.2. Расчет обобщенного показателя уровня надежности</t>
  </si>
  <si>
    <t xml:space="preserve">                       и качества оказываемых услуг</t>
  </si>
  <si>
    <t>N пункта методических указаний</t>
  </si>
  <si>
    <r>
      <t>1. Оценка достижения показателя уровня надежности оказываемых услуг, К</t>
    </r>
    <r>
      <rPr>
        <vertAlign val="subscript"/>
        <sz val="10"/>
        <color indexed="8"/>
        <rFont val="Arial"/>
        <family val="2"/>
        <charset val="204"/>
      </rPr>
      <t>над</t>
    </r>
  </si>
  <si>
    <t>пункт 5</t>
  </si>
  <si>
    <t>Для организации по управлению единой национальной (общероссийской) электрической сетью и территориальной сетевой организации</t>
  </si>
  <si>
    <r>
      <t>2. Оценка достижения показателя уровня надежности оказываемых услуг, К</t>
    </r>
    <r>
      <rPr>
        <vertAlign val="subscript"/>
        <sz val="10"/>
        <color indexed="8"/>
        <rFont val="Arial"/>
        <family val="2"/>
        <charset val="204"/>
      </rPr>
      <t>над1</t>
    </r>
  </si>
  <si>
    <t>Пункт 5</t>
  </si>
  <si>
    <r>
      <t>3. Оценка достижения показателя уровня надежности оказываемых услуг, К</t>
    </r>
    <r>
      <rPr>
        <vertAlign val="subscript"/>
        <sz val="10"/>
        <color indexed="8"/>
        <rFont val="Arial"/>
        <family val="2"/>
        <charset val="204"/>
      </rPr>
      <t>над2</t>
    </r>
  </si>
  <si>
    <r>
      <t>4. Оценка достижения показателя уровня надежности оказываемых услуг, К</t>
    </r>
    <r>
      <rPr>
        <vertAlign val="subscript"/>
        <sz val="10"/>
        <color indexed="8"/>
        <rFont val="Arial"/>
        <family val="2"/>
        <charset val="204"/>
      </rPr>
      <t>кач</t>
    </r>
  </si>
  <si>
    <r>
      <t>5. Оценка достижения показателя уровня надежности оказываемых услуг, К</t>
    </r>
    <r>
      <rPr>
        <vertAlign val="subscript"/>
        <sz val="10"/>
        <color indexed="8"/>
        <rFont val="Arial"/>
        <family val="2"/>
        <charset val="204"/>
      </rPr>
      <t>кач1</t>
    </r>
  </si>
  <si>
    <r>
      <t>6. Оценка достижения показателя уровня надежности оказываемых услуг, К</t>
    </r>
    <r>
      <rPr>
        <vertAlign val="subscript"/>
        <sz val="10"/>
        <color indexed="8"/>
        <rFont val="Arial"/>
        <family val="2"/>
        <charset val="204"/>
      </rPr>
      <t>кач2</t>
    </r>
  </si>
  <si>
    <r>
      <t>7. Оценка достижения показателя уровня надежности оказываемых услуг, К</t>
    </r>
    <r>
      <rPr>
        <vertAlign val="subscript"/>
        <sz val="10"/>
        <color indexed="8"/>
        <rFont val="Arial"/>
        <family val="2"/>
        <charset val="204"/>
      </rPr>
      <t>кач3</t>
    </r>
  </si>
  <si>
    <r>
      <t>8. Обобщенный показатель уровня надежности и качества оказываемых услуг, К</t>
    </r>
    <r>
      <rPr>
        <vertAlign val="subscript"/>
        <sz val="10"/>
        <color indexed="8"/>
        <rFont val="Arial"/>
        <family val="2"/>
        <charset val="204"/>
      </rPr>
      <t>об</t>
    </r>
  </si>
  <si>
    <t xml:space="preserve">Продолжительность нарушения электроснабжения потребителей         (ст. 9*ст.13) </t>
  </si>
  <si>
    <t>Л.М.Измайлова</t>
  </si>
  <si>
    <t>А</t>
  </si>
  <si>
    <t>ТП-133</t>
  </si>
  <si>
    <t>ПС 35/10 "Монгохто", Д1Ф</t>
  </si>
  <si>
    <t>ТП-1104, ф."Центральная"</t>
  </si>
  <si>
    <t>скважина-2</t>
  </si>
  <si>
    <t>ВЛ, ф.2</t>
  </si>
  <si>
    <t>ВЛ, ф.7</t>
  </si>
  <si>
    <t>ВЛ, ф."Центральная</t>
  </si>
  <si>
    <t>ТП-682</t>
  </si>
  <si>
    <t>ТП-671</t>
  </si>
  <si>
    <t>ВЛ, ф."Подгорная</t>
  </si>
  <si>
    <t>дет.сад,школа, скважина-2</t>
  </si>
  <si>
    <t>ТП-642</t>
  </si>
  <si>
    <t>ПС 35/10 "Монгохто", Д12Ф, Д2Ф</t>
  </si>
  <si>
    <t>котельная,дет.сад</t>
  </si>
  <si>
    <t>ПС 35/10 "Монгохто", Д12Ф</t>
  </si>
  <si>
    <t>ТП-6101</t>
  </si>
  <si>
    <t>ТП"Школа", ф.5</t>
  </si>
  <si>
    <t>ВЛ, ф.5</t>
  </si>
  <si>
    <t>ТП-1103</t>
  </si>
  <si>
    <t>ТП-900, Д4Ф</t>
  </si>
  <si>
    <t>ТП-6120</t>
  </si>
  <si>
    <t>ТП-900(ЦРП), Д5Ф</t>
  </si>
  <si>
    <t>ЯБ 257/1</t>
  </si>
  <si>
    <t>водокачка</t>
  </si>
  <si>
    <t>ПС 35/10 "Монгохто", Д2Ф, Д12Ф</t>
  </si>
  <si>
    <t>ТП-686</t>
  </si>
  <si>
    <t>ЦОК-4</t>
  </si>
  <si>
    <t>ТП-6104</t>
  </si>
  <si>
    <t>ПС220/35/10 "Ванино", Д9Ф</t>
  </si>
  <si>
    <t>ТП-1106, ф."Общежитие"</t>
  </si>
  <si>
    <t>ТП-644</t>
  </si>
  <si>
    <t>ТП-531</t>
  </si>
  <si>
    <t>ПС 220/35/10 "Ванино", Т14Ф</t>
  </si>
  <si>
    <t>ТП"Коровник"</t>
  </si>
  <si>
    <t>ТП-642, Д4Ф</t>
  </si>
  <si>
    <t>ТП-953, 954</t>
  </si>
  <si>
    <t>ТП-953, Д5Ф</t>
  </si>
  <si>
    <t>ТП-900, Д3Ф</t>
  </si>
  <si>
    <t>4.15</t>
  </si>
  <si>
    <t>ТП-132</t>
  </si>
  <si>
    <t>котельная, СОШ</t>
  </si>
  <si>
    <t>3.4.7</t>
  </si>
  <si>
    <t>ТП-680</t>
  </si>
  <si>
    <t>3.4.12.3</t>
  </si>
  <si>
    <t>4.11</t>
  </si>
  <si>
    <t>ТП-970</t>
  </si>
  <si>
    <t>ТП-970, ф.3</t>
  </si>
  <si>
    <t>ТП-1106, ф."Хабаровская-1", "Хабаровская-2"</t>
  </si>
  <si>
    <t>ТП-1114, ф."Ленинградская-1"</t>
  </si>
  <si>
    <t>ПС 220/35/10 "Ванино", Д6Ф</t>
  </si>
  <si>
    <t>ТП-923, ф."Центральная"</t>
  </si>
  <si>
    <t>ТП-923, ф.3</t>
  </si>
  <si>
    <t>ТП-900 (ЦРП), Д2Ф</t>
  </si>
  <si>
    <t>ПС35/10 "Монгохто", Д1Ф</t>
  </si>
  <si>
    <t>~-по аварийным ограничениям</t>
  </si>
  <si>
    <t>В 0,1</t>
  </si>
  <si>
    <t>~-по внерегламентным отключениям, учитывемым при расчете индикативных  показателей надежности</t>
  </si>
  <si>
    <t>Руководитель МУП "Электросеть</t>
  </si>
  <si>
    <t>Руководитель  МУП "Электросеть"                                               Л.М.Измайлова</t>
  </si>
  <si>
    <t>Руководитель  МУП "Электросеть</t>
  </si>
  <si>
    <t xml:space="preserve">Форма 1.1 - Журнал учета текущей информации о прекращении передачи электрической энергии для потребителей услуг сетевой организации за 2020 гол  </t>
  </si>
  <si>
    <t>2020 год</t>
  </si>
  <si>
    <r>
      <t xml:space="preserve">рассмотрения заявок на технологическое присоединение к сети в период </t>
    </r>
    <r>
      <rPr>
        <b/>
        <sz val="11"/>
        <color indexed="8"/>
        <rFont val="Times New Roman"/>
        <family val="1"/>
        <charset val="204"/>
      </rPr>
      <t>2020 год</t>
    </r>
  </si>
  <si>
    <t>сетевой организации, в период 2020 год.</t>
  </si>
  <si>
    <t>Значение 2020 г.</t>
  </si>
  <si>
    <t>год</t>
  </si>
  <si>
    <t>ТП-692, ф.9</t>
  </si>
  <si>
    <t>14,15 2020.01.09</t>
  </si>
  <si>
    <t>14,45 2020.01.09</t>
  </si>
  <si>
    <t>КЛ, ф.9</t>
  </si>
  <si>
    <t>14,00 2020.01.10</t>
  </si>
  <si>
    <t>14,25 2020.01.10</t>
  </si>
  <si>
    <t xml:space="preserve">больница  </t>
  </si>
  <si>
    <t>ТП-844, ф.11</t>
  </si>
  <si>
    <t>09,25 2020.01.13</t>
  </si>
  <si>
    <t>10,15 2020.01.13</t>
  </si>
  <si>
    <t>ВЛ, ф.11</t>
  </si>
  <si>
    <t>ТП-900, ф.7</t>
  </si>
  <si>
    <t>13,40 2020.01.13</t>
  </si>
  <si>
    <t>14,20 2020.01.13</t>
  </si>
  <si>
    <t>ТП-941, ф.1</t>
  </si>
  <si>
    <t>14,00 2020.01.15</t>
  </si>
  <si>
    <t>14,50 2020.01.15</t>
  </si>
  <si>
    <t>КЛ, ф.1 (АЗС)</t>
  </si>
  <si>
    <t>ТП-682, ф.19</t>
  </si>
  <si>
    <t>08,25 2020.01.16</t>
  </si>
  <si>
    <t>08,50 2020.01.16</t>
  </si>
  <si>
    <t>ВЛ, ф.19</t>
  </si>
  <si>
    <t>Д8Ф, ТП-683</t>
  </si>
  <si>
    <t>09,05 2020.01.16</t>
  </si>
  <si>
    <t>14,25 2020.01.16</t>
  </si>
  <si>
    <t>ВЛ, ТП-683</t>
  </si>
  <si>
    <t>10,25 2020.01.16</t>
  </si>
  <si>
    <t>11,20 2020.01.16</t>
  </si>
  <si>
    <t>котельная №2</t>
  </si>
  <si>
    <t>ТП-923</t>
  </si>
  <si>
    <t>10,00 2020.01.17</t>
  </si>
  <si>
    <t>11,15 2020.01.17</t>
  </si>
  <si>
    <t>14,05 2020.01.17</t>
  </si>
  <si>
    <t>14,50 2020.01.17</t>
  </si>
  <si>
    <t>10,12 2020.01.18</t>
  </si>
  <si>
    <t>13,35 2020.01.18</t>
  </si>
  <si>
    <t>09,35 2020.01.21</t>
  </si>
  <si>
    <t>15,10 2020.01.21</t>
  </si>
  <si>
    <t>14,20 2020.01.24</t>
  </si>
  <si>
    <t>15,30 2020.01.24</t>
  </si>
  <si>
    <t>14,55 2020.01.26</t>
  </si>
  <si>
    <t>16,30 2020.01.26</t>
  </si>
  <si>
    <t>ВЛ, ф."ТЦ</t>
  </si>
  <si>
    <t>26.01.2020</t>
  </si>
  <si>
    <t>ТП-732</t>
  </si>
  <si>
    <t>09,50 2020.01.29</t>
  </si>
  <si>
    <t>11,40 2020.01.29</t>
  </si>
  <si>
    <t>10,00 2020.01.29</t>
  </si>
  <si>
    <t>11,00 2020.01.29</t>
  </si>
  <si>
    <t>ТП"Коровник</t>
  </si>
  <si>
    <t>16,20 2020.01.29</t>
  </si>
  <si>
    <t>17,55 2020.01.29</t>
  </si>
  <si>
    <t>29.01.2020</t>
  </si>
  <si>
    <t>01,00 2020.01.30</t>
  </si>
  <si>
    <t>01,05 2020.01.30</t>
  </si>
  <si>
    <t>ВЛ, КЛ, Д9Ф</t>
  </si>
  <si>
    <t>скважина 1,2; КТП,КНС, дет.сад</t>
  </si>
  <si>
    <t>30.01.2020</t>
  </si>
  <si>
    <t>ТП"Школа", ф.2</t>
  </si>
  <si>
    <t>10,00 2020.01.30</t>
  </si>
  <si>
    <t>12,10 2020.01.30</t>
  </si>
  <si>
    <t>08,15 2020.02.01</t>
  </si>
  <si>
    <t>09,20 2020.02.01</t>
  </si>
  <si>
    <t>01.02.2020</t>
  </si>
  <si>
    <t>15,00 2020.02.01</t>
  </si>
  <si>
    <t>16,10 2020.02.01</t>
  </si>
  <si>
    <t>12,20 2020.02.04</t>
  </si>
  <si>
    <t>12,34 2020.02.04</t>
  </si>
  <si>
    <t>ТП-642, ф.4</t>
  </si>
  <si>
    <t>14,00 2020.02.04</t>
  </si>
  <si>
    <t>15,44 2020.02.04</t>
  </si>
  <si>
    <t>09,30 2020.02.05</t>
  </si>
  <si>
    <t>11,15 2020.02.05</t>
  </si>
  <si>
    <t>13,30 2020.02.05</t>
  </si>
  <si>
    <t>15,15 2020.02.05</t>
  </si>
  <si>
    <t>15,30 2020.02.05</t>
  </si>
  <si>
    <t>ТП-942, ф.4</t>
  </si>
  <si>
    <t>09,30 2020.02.11</t>
  </si>
  <si>
    <t>11,00 2020.02.11</t>
  </si>
  <si>
    <t>10,10 2020.02.11</t>
  </si>
  <si>
    <t>15,10 2020.02.11</t>
  </si>
  <si>
    <t>17,00 2020.02.11</t>
  </si>
  <si>
    <t>17,40 2020.02.11</t>
  </si>
  <si>
    <t>12,05 2020.02.13</t>
  </si>
  <si>
    <t>13,14 2020.02.13</t>
  </si>
  <si>
    <t>00,10 2020.02.14</t>
  </si>
  <si>
    <t>01,05 2020.02.14</t>
  </si>
  <si>
    <t>14.02.2020</t>
  </si>
  <si>
    <t>13,30 2020.02.14</t>
  </si>
  <si>
    <t>15,15 2020.02.14</t>
  </si>
  <si>
    <t>ТП-691, ф.5</t>
  </si>
  <si>
    <t>14,00 2020.02.14</t>
  </si>
  <si>
    <t>16,40 2020.02.14</t>
  </si>
  <si>
    <t>09,00 2020.02.15</t>
  </si>
  <si>
    <t>09,55 2020.02.15</t>
  </si>
  <si>
    <t>ТП-693, ф.6</t>
  </si>
  <si>
    <t>13,00 2020.02.18</t>
  </si>
  <si>
    <t>13,10 2020.02.18</t>
  </si>
  <si>
    <t>ТП-773, ф.1 (Нахимова-1)</t>
  </si>
  <si>
    <t>14,05 2020.02.19</t>
  </si>
  <si>
    <t>14,45 2020.02.19</t>
  </si>
  <si>
    <t>ТП-6 "Холодильник", ф.15</t>
  </si>
  <si>
    <t>10,10 2020.02.20</t>
  </si>
  <si>
    <t>11,04 2020.02.20</t>
  </si>
  <si>
    <t>14,00 2020.02.25</t>
  </si>
  <si>
    <t>14,35 2020.02.25</t>
  </si>
  <si>
    <t>ТП-1113, ф."ЭЧ"</t>
  </si>
  <si>
    <t>16,35 2020.02.26</t>
  </si>
  <si>
    <t>17,40 2020.02.26</t>
  </si>
  <si>
    <t>27.02.2020</t>
  </si>
  <si>
    <t>10,00 2020.02.27</t>
  </si>
  <si>
    <t>10,25 2020.02.27</t>
  </si>
  <si>
    <t>ПС35/10 Тишкино", Д8Ф</t>
  </si>
  <si>
    <t>13,35 2020.02.27</t>
  </si>
  <si>
    <t>13,38 2020.02.27</t>
  </si>
  <si>
    <t>ЦГИЭ-3, МНС-2, школа-2, дет.сад-2, КТП, ЦОК-4</t>
  </si>
  <si>
    <t>ПС35/10 Тишкино", Д7Ф</t>
  </si>
  <si>
    <t>13,39 2020.02.27</t>
  </si>
  <si>
    <t>13,42 2020.02.27</t>
  </si>
  <si>
    <t>ПС35/10 Тишкино", Д9Ф</t>
  </si>
  <si>
    <t>13,44 2020.02.27</t>
  </si>
  <si>
    <t>13,47 2020.02.27</t>
  </si>
  <si>
    <t>школа-2, дет,сад-4, интернат-2</t>
  </si>
  <si>
    <t>ПС35/10 Тишкино", Д11Ф</t>
  </si>
  <si>
    <t>13,49 2020.02.27</t>
  </si>
  <si>
    <t>13,52 2020.02.27</t>
  </si>
  <si>
    <t>ПС35/10 Тишкино", Д4Ф</t>
  </si>
  <si>
    <t>13,53 2020.02.27</t>
  </si>
  <si>
    <t>13,56 2020.02.27</t>
  </si>
  <si>
    <t>больница-3, дворец- спорта-2, котельная-2,скважина-3</t>
  </si>
  <si>
    <t>ПС35/10 Тишкино", Д10Ф</t>
  </si>
  <si>
    <t>13,57 2020.02.27</t>
  </si>
  <si>
    <t>13,58 2020.02.27</t>
  </si>
  <si>
    <t>ПС35/10 Тишкино", Д16Ф</t>
  </si>
  <si>
    <t>13,59 2020.02.27</t>
  </si>
  <si>
    <t>14,00 2020.02.27</t>
  </si>
  <si>
    <t>дет.сад, котельная</t>
  </si>
  <si>
    <t>ПС35/10 Тишкино", Д12Ф</t>
  </si>
  <si>
    <t>15,35 2020.02.27</t>
  </si>
  <si>
    <t>ПС35/10 Тишкино", Д20Ф</t>
  </si>
  <si>
    <t>14,05 2020.02.27</t>
  </si>
  <si>
    <t>14,07 2020.02.27</t>
  </si>
  <si>
    <t>09,25 2020.02.28</t>
  </si>
  <si>
    <t>10,57 2020.02.28</t>
  </si>
  <si>
    <t>14,00 2020.02.29</t>
  </si>
  <si>
    <t>14,38 2020.02.29</t>
  </si>
  <si>
    <t>29.02.2020</t>
  </si>
  <si>
    <t>ТП-132, ф."Мира", "Советская", "Центральная"</t>
  </si>
  <si>
    <t>10,45 2020.03.02</t>
  </si>
  <si>
    <t>17,25 2020.03.02</t>
  </si>
  <si>
    <t>13,45 2020.03.02</t>
  </si>
  <si>
    <t>15,10 2020.03.02</t>
  </si>
  <si>
    <t>10,50 2020.03.03</t>
  </si>
  <si>
    <t>18,26 2020.03.03</t>
  </si>
  <si>
    <t>16,35 2020.03.04</t>
  </si>
  <si>
    <t>16,50 2020.03.04</t>
  </si>
  <si>
    <t>ТП-941, ф."Суворова, Горького"</t>
  </si>
  <si>
    <t>09,20 2020.03.05</t>
  </si>
  <si>
    <t>11,45 2020.03.05</t>
  </si>
  <si>
    <t>13,30 2020.03.05</t>
  </si>
  <si>
    <t>15,45 2020.03.05</t>
  </si>
  <si>
    <t>14,05 2020.03.05</t>
  </si>
  <si>
    <t>15,40 2020.03.05</t>
  </si>
  <si>
    <t>08,56 2020.03.06</t>
  </si>
  <si>
    <t>09,50 2020.03.06</t>
  </si>
  <si>
    <t>ТП-132, ф."Магазин"</t>
  </si>
  <si>
    <t>11,10 2020.03.06</t>
  </si>
  <si>
    <t>14,25 2020.03.06</t>
  </si>
  <si>
    <t>15,00 2020.03.10</t>
  </si>
  <si>
    <t>15,30 2020.03.10</t>
  </si>
  <si>
    <t>ТП-773, ф.2 (Нахимова-2)</t>
  </si>
  <si>
    <t>15,35 2020.03.10</t>
  </si>
  <si>
    <t xml:space="preserve"> Д4Ф, Д9Ф, Д10Ф, Д12Ф с ПС 35/10 "Тишкино"</t>
  </si>
  <si>
    <t>11,25 2020.03.11</t>
  </si>
  <si>
    <t>12,10 2020.03.11</t>
  </si>
  <si>
    <t>ЦРБ-2, ДВОМЦ-1, Дворец спорта-2, котельная-2 ,насосная-3, школа-5, дет.сад-6, школа-интернат-2,КНАГТУ-1,учреждение ЯБ 257/1-1</t>
  </si>
  <si>
    <t>11.03.20</t>
  </si>
  <si>
    <t xml:space="preserve"> Д6Ф с РП-4</t>
  </si>
  <si>
    <t>11,51 2020.03.11</t>
  </si>
  <si>
    <t>школа-1, дом престарелых-2, дет.дом-1, дет.сад-2, линейная поликлиника-1, котельная №7-2, скважина-1, насосная станция-2</t>
  </si>
  <si>
    <t>ВЛ-35 кВ Т242Ф</t>
  </si>
  <si>
    <t>11,52 2020.03.11</t>
  </si>
  <si>
    <t>10,00 2020.03.12</t>
  </si>
  <si>
    <t>11,15 2020.03.12</t>
  </si>
  <si>
    <t>ТП-531, ф.2 (Амурская)</t>
  </si>
  <si>
    <t>13,50 2020.03.12</t>
  </si>
  <si>
    <t>14,55 2020.03.12</t>
  </si>
  <si>
    <t>ТП-530</t>
  </si>
  <si>
    <t>10,00 2020.03.17</t>
  </si>
  <si>
    <t>10,45 2020.03.17</t>
  </si>
  <si>
    <t>14,30 2020.03.17</t>
  </si>
  <si>
    <t>ТП-311, ф.1</t>
  </si>
  <si>
    <t>14,00 2020.03.17</t>
  </si>
  <si>
    <t>15,10 2020.03.17</t>
  </si>
  <si>
    <t>ТП "Школа", ф.5,7</t>
  </si>
  <si>
    <t>16,00 2020.03.17</t>
  </si>
  <si>
    <t>19,15 2020.03.17</t>
  </si>
  <si>
    <t>17.03.20</t>
  </si>
  <si>
    <t>ВЛ-10 кВ  Д12Ф</t>
  </si>
  <si>
    <t>16,24 2020.03.17</t>
  </si>
  <si>
    <t>школа-3, объекты РЫБОЛОВЕЦКАЯ АРТЕЛЬ (КОЛХОЗ) ИМ.50 ЛЕТ ОКТЯБРЯ-7</t>
  </si>
  <si>
    <t>09,50 2020.03.18</t>
  </si>
  <si>
    <t>11,05 2020.03.18</t>
  </si>
  <si>
    <t>13,35 2020.03.18</t>
  </si>
  <si>
    <t>14,15 2020.03.18</t>
  </si>
  <si>
    <t>14,30 2020.03.19</t>
  </si>
  <si>
    <t>15,49 2020.03.19</t>
  </si>
  <si>
    <t>дет.сад-1, линейная поликлиника-1</t>
  </si>
  <si>
    <t>19.03.20</t>
  </si>
  <si>
    <t>ТП-1105, ф."Октябрьская"</t>
  </si>
  <si>
    <t>07,25 2020.03.20</t>
  </si>
  <si>
    <t>08,40 2020.03.20</t>
  </si>
  <si>
    <t>20.03.20</t>
  </si>
  <si>
    <t>18,00 2020.03.21</t>
  </si>
  <si>
    <t>20,00 2020.03.21</t>
  </si>
  <si>
    <t>21.03.20</t>
  </si>
  <si>
    <t>ТП-733, ф.6</t>
  </si>
  <si>
    <t>23,45 2020.03.21</t>
  </si>
  <si>
    <t>02,30 2020.03.22</t>
  </si>
  <si>
    <t>насосная скважина 2го подъема-1</t>
  </si>
  <si>
    <t>22.03.20</t>
  </si>
  <si>
    <t>16,00 2020.03.23</t>
  </si>
  <si>
    <t>17,10 2020.03.23</t>
  </si>
  <si>
    <t>23.03.20</t>
  </si>
  <si>
    <t>ТП-733</t>
  </si>
  <si>
    <t>10,00 2020.03.24</t>
  </si>
  <si>
    <t>11,00 2020.03.24</t>
  </si>
  <si>
    <t>13,03 2020.03.26</t>
  </si>
  <si>
    <t>16,45 2020.03.26</t>
  </si>
  <si>
    <t>насосная станция 1 подъема-2, д/сад-1, КТП, Насасная станция 2 подъема, КНС, скважина 1,2- 1 шт</t>
  </si>
  <si>
    <t>11,03 2020.03.28</t>
  </si>
  <si>
    <t>12,38 2020.03.28</t>
  </si>
  <si>
    <t>28.03.20</t>
  </si>
  <si>
    <t>13,45 2020.03.29</t>
  </si>
  <si>
    <t>29.03.20</t>
  </si>
  <si>
    <t>09,23 2020.03.30</t>
  </si>
  <si>
    <t>11,09 2020.03.30</t>
  </si>
  <si>
    <t>15,48 2020.03.30</t>
  </si>
  <si>
    <t>16,47 2020.03.30</t>
  </si>
  <si>
    <t>котельная_1, школа-1</t>
  </si>
  <si>
    <t>30.03.20</t>
  </si>
  <si>
    <t>16,30 2020.03.30</t>
  </si>
  <si>
    <t>16,59 2020.03.30</t>
  </si>
  <si>
    <t>19,35 2020.03.30</t>
  </si>
  <si>
    <t>18,00 2020.04.01</t>
  </si>
  <si>
    <t>22,07 2020.04.01</t>
  </si>
  <si>
    <t>дет.сад,поликлиника</t>
  </si>
  <si>
    <t>01.04.2020</t>
  </si>
  <si>
    <t>ТП-6410,ф.7</t>
  </si>
  <si>
    <t>10,00 2020.04.02</t>
  </si>
  <si>
    <t>10,10 2020.04.02</t>
  </si>
  <si>
    <t>11,10 2020.04.02</t>
  </si>
  <si>
    <t>11,20 2020.04.02</t>
  </si>
  <si>
    <t>ТП-922</t>
  </si>
  <si>
    <t>11,50 2020.04.02</t>
  </si>
  <si>
    <t>16,50 2020.04.02</t>
  </si>
  <si>
    <t>дет.сад., поликлиника</t>
  </si>
  <si>
    <t>02.04.2020</t>
  </si>
  <si>
    <t xml:space="preserve">ТП-920, 921, 923   (Д2Ф) </t>
  </si>
  <si>
    <t>12,37 2020.04.02</t>
  </si>
  <si>
    <t>ТП-695, ф.7</t>
  </si>
  <si>
    <t>09,00 2020.04.03</t>
  </si>
  <si>
    <t>09,45 2020.04.03</t>
  </si>
  <si>
    <t>ТП-695, ф.9</t>
  </si>
  <si>
    <t>10,39 2020.04.03</t>
  </si>
  <si>
    <t>11,23 2020.04.03</t>
  </si>
  <si>
    <t>ТП-1106, ф"Хабаровская-1", "Хабаровская-2"</t>
  </si>
  <si>
    <t>14,08 2020.04.06</t>
  </si>
  <si>
    <t>15,25 2020.04.06</t>
  </si>
  <si>
    <t xml:space="preserve"> Д5Ф с  (ТП-900(ЦРП))</t>
  </si>
  <si>
    <t>11,57 2020.04.08</t>
  </si>
  <si>
    <t>13,18 2020.04.08</t>
  </si>
  <si>
    <t>котельная-4, дом престарелых-2, насосная-2,скважина</t>
  </si>
  <si>
    <t>08.04.2020</t>
  </si>
  <si>
    <t xml:space="preserve"> Д3Ф ( с ПС 220/35/10 "Ванино")</t>
  </si>
  <si>
    <t>13,43 2020.04.09</t>
  </si>
  <si>
    <t>13,50 2020.04.09</t>
  </si>
  <si>
    <t>09,22 2020.04.10</t>
  </si>
  <si>
    <t>09,41 2020.04.10</t>
  </si>
  <si>
    <t>КТПн-641, ф.3</t>
  </si>
  <si>
    <t>11,40 2020.04.10</t>
  </si>
  <si>
    <t>12,05 2020.04.10</t>
  </si>
  <si>
    <t>10,00 2020.04.13</t>
  </si>
  <si>
    <t>11,15 2020.04.13</t>
  </si>
  <si>
    <t>ТП-844, ф.9</t>
  </si>
  <si>
    <t>11,45 2020.04.13</t>
  </si>
  <si>
    <t>12,05 2020.04.13</t>
  </si>
  <si>
    <t>13,35 2020.04.13</t>
  </si>
  <si>
    <t>15,00 2020.04.13</t>
  </si>
  <si>
    <t>14,15 2020.04.13</t>
  </si>
  <si>
    <t>16,15 2020.04.13</t>
  </si>
  <si>
    <t>09,15 2020.04.14</t>
  </si>
  <si>
    <t>11,00 2020.04.14</t>
  </si>
  <si>
    <t>09,16 2020.04.15</t>
  </si>
  <si>
    <t>09,25 2020.04.15</t>
  </si>
  <si>
    <t>14,35 2020.04.15</t>
  </si>
  <si>
    <t>16,55 2020.04.15</t>
  </si>
  <si>
    <t>09,05 2020.04.16</t>
  </si>
  <si>
    <t>11,14 2020.04.16</t>
  </si>
  <si>
    <t>ТП-930, ф.3</t>
  </si>
  <si>
    <t>09,10 2020.04.16</t>
  </si>
  <si>
    <t>11,12 2020.04.16</t>
  </si>
  <si>
    <t>ТП-649, ф.4</t>
  </si>
  <si>
    <t>10,30 2020.04.16</t>
  </si>
  <si>
    <t>12,10 2020.04.16</t>
  </si>
  <si>
    <t>14,15 2020.04.16</t>
  </si>
  <si>
    <t>16,40 2020.04.16</t>
  </si>
  <si>
    <t>ТП-683,684</t>
  </si>
  <si>
    <t>09,12 2020.04.17</t>
  </si>
  <si>
    <t>12,35 2020.04.17</t>
  </si>
  <si>
    <t>школа-2,дето.сад-2,Эпрот</t>
  </si>
  <si>
    <t>13,05 2020.04.17</t>
  </si>
  <si>
    <t>ЦГИЭ-3,УФНС-1(рез) ,Дворец спорта</t>
  </si>
  <si>
    <t xml:space="preserve"> Д5 с ТП-900 (ЦРП)</t>
  </si>
  <si>
    <t>13,15 2020.04.17</t>
  </si>
  <si>
    <t>14,15 2020.04.17</t>
  </si>
  <si>
    <t>17.04.2020</t>
  </si>
  <si>
    <t>15,17 2020.04.17</t>
  </si>
  <si>
    <t>насосная-2, акважина</t>
  </si>
  <si>
    <t>14,30 2020.04.17</t>
  </si>
  <si>
    <t>16,20 2020.04.17</t>
  </si>
  <si>
    <t>10,04 2020.04.20</t>
  </si>
  <si>
    <t>13,30 2020.04.20</t>
  </si>
  <si>
    <t>16,42 2020.04.21</t>
  </si>
  <si>
    <t>18,07 2020.04.21</t>
  </si>
  <si>
    <t>сквадины-3</t>
  </si>
  <si>
    <t>21.04.2020</t>
  </si>
  <si>
    <t>3.4.12.1,3.4.12.2</t>
  </si>
  <si>
    <t>17,35 2020.04.21</t>
  </si>
  <si>
    <t>17,12 2020.04.21</t>
  </si>
  <si>
    <t>больница-3,котельная, дворец спорта-2</t>
  </si>
  <si>
    <t>18,15 2020.04.21</t>
  </si>
  <si>
    <t>20,36 2020.04.21</t>
  </si>
  <si>
    <t>18,20 2020.04.21</t>
  </si>
  <si>
    <t>19,50 2020.04.21</t>
  </si>
  <si>
    <t>ПС 35/10 "Токи", Д10Ф(Жилмассив)</t>
  </si>
  <si>
    <t>18,40 2020.04.21</t>
  </si>
  <si>
    <t>18,55 2020.04.21</t>
  </si>
  <si>
    <t>20,45 2020.04.21</t>
  </si>
  <si>
    <t>02,10 2020.04.22</t>
  </si>
  <si>
    <t>22.04.2020</t>
  </si>
  <si>
    <t>ПС 35/10 "Токи", Д5Ф(Очистные)</t>
  </si>
  <si>
    <t>23,20 2020.04.21</t>
  </si>
  <si>
    <t>23,30 2020.04.21</t>
  </si>
  <si>
    <t>Котельная-2, СБО</t>
  </si>
  <si>
    <t>23,37 2020.04.21</t>
  </si>
  <si>
    <t>00,28 2020.04.22</t>
  </si>
  <si>
    <t>ТП-900(ЦРП), Д3Ф</t>
  </si>
  <si>
    <t>00,25 2020.04.22</t>
  </si>
  <si>
    <t>00,29 2020.04.22</t>
  </si>
  <si>
    <t>02,15 2020.04.22</t>
  </si>
  <si>
    <t>07,33 2020.04.22</t>
  </si>
  <si>
    <t xml:space="preserve"> Д3Ф с ТП-900,</t>
  </si>
  <si>
    <t>10,15 2020.04.22</t>
  </si>
  <si>
    <t>17,03 2020.04.22</t>
  </si>
  <si>
    <t>ТП-695, ф.5</t>
  </si>
  <si>
    <t>14,00 2020.04.23</t>
  </si>
  <si>
    <t>15,30 2020.04.23</t>
  </si>
  <si>
    <t>ТП-649, ф.2</t>
  </si>
  <si>
    <t>10,10 2020.04.24</t>
  </si>
  <si>
    <t>12,52 2020.04.24</t>
  </si>
  <si>
    <t>ТП-649, ф.3</t>
  </si>
  <si>
    <t>14,42 2020.04.24</t>
  </si>
  <si>
    <t>11,30 2020.04.24</t>
  </si>
  <si>
    <t>13,14 2020.04.24</t>
  </si>
  <si>
    <t>ТП-695, ф.2</t>
  </si>
  <si>
    <t>09,05 2020.04.27</t>
  </si>
  <si>
    <t>10,15 2020.04.27</t>
  </si>
  <si>
    <t>13,30 2020.04.27</t>
  </si>
  <si>
    <t>17,16 2020.04.27</t>
  </si>
  <si>
    <t>10,30 2020.04.28</t>
  </si>
  <si>
    <t>15,37 2020.04.28</t>
  </si>
  <si>
    <t>10,00 2020.04.29</t>
  </si>
  <si>
    <t>13,10 2020.04.29</t>
  </si>
  <si>
    <t>10,05 2020.04.29</t>
  </si>
  <si>
    <t>11,25 2020.04.29</t>
  </si>
  <si>
    <t>13,40 2020.04.29</t>
  </si>
  <si>
    <t>16,30 2020.04.29</t>
  </si>
  <si>
    <t>09,05 2020.04.30</t>
  </si>
  <si>
    <t>10,30 2020.04.30</t>
  </si>
  <si>
    <t>больница,бойлерная, котельная( резерв), дет.сад-2</t>
  </si>
  <si>
    <t>30.04.2020</t>
  </si>
  <si>
    <t>13,43 2020.04.30</t>
  </si>
  <si>
    <t>15,00 2020.04.30</t>
  </si>
  <si>
    <t>19,35 2020.04.30</t>
  </si>
  <si>
    <t>Скважина 1,4;2,3</t>
  </si>
  <si>
    <t>19,10 2020.04.30</t>
  </si>
  <si>
    <t>11,30 2020.05.01</t>
  </si>
  <si>
    <t>12,37 2020.05.01</t>
  </si>
  <si>
    <t>дет.сад- 2 , бойлерная, котельная ( резерв) ,больница</t>
  </si>
  <si>
    <t>02,15 2020.05.08</t>
  </si>
  <si>
    <t>09,35 2020.05.08</t>
  </si>
  <si>
    <t>08.05.2020</t>
  </si>
  <si>
    <t>ПС 35/10 "Кенада", Д1Ф</t>
  </si>
  <si>
    <t>17,00 2020.05.08</t>
  </si>
  <si>
    <t>17,20 2020.05.08</t>
  </si>
  <si>
    <t>16,45 2020.05.09</t>
  </si>
  <si>
    <t>19,25 2020.05.09</t>
  </si>
  <si>
    <t>09.05.2020</t>
  </si>
  <si>
    <t>05,17 2020.05.13</t>
  </si>
  <si>
    <t>06,40 2020.05.13</t>
  </si>
  <si>
    <t>школа-3 , объекта "Рыболовецкая артель"-8</t>
  </si>
  <si>
    <t>13.05.2020</t>
  </si>
  <si>
    <t>ПС 220/35/10 "Высокогорная", Д6Ф (резерв)</t>
  </si>
  <si>
    <t>07,30 2020.05.13</t>
  </si>
  <si>
    <t>10,00 2020.05.13</t>
  </si>
  <si>
    <t>09,15 2020.05.14</t>
  </si>
  <si>
    <t>17,02 2020.05.14</t>
  </si>
  <si>
    <t>дет.сад, школа, котельная-2, СБО, скважина-2</t>
  </si>
  <si>
    <t>ТП-670</t>
  </si>
  <si>
    <t>09,20 2020.05.14</t>
  </si>
  <si>
    <t>11,30 2020.05.14</t>
  </si>
  <si>
    <t>10,14 2020.05.14</t>
  </si>
  <si>
    <t>12,00 2020.05.14</t>
  </si>
  <si>
    <t>ТП-950</t>
  </si>
  <si>
    <t>10,20 2020.05.14</t>
  </si>
  <si>
    <t>14,25 2020.05.14</t>
  </si>
  <si>
    <t>08,52 2020.05.15</t>
  </si>
  <si>
    <t>11,46 2020.05.15</t>
  </si>
  <si>
    <t>13,12 2020.05.15</t>
  </si>
  <si>
    <t>14,44 2020.05.15</t>
  </si>
  <si>
    <t>ТП-132, ф."Мира,8", "Центральная"</t>
  </si>
  <si>
    <t>14,42 2020.05.15</t>
  </si>
  <si>
    <t>15,40 2020.05.15</t>
  </si>
  <si>
    <t>11,35 2020.05.16</t>
  </si>
  <si>
    <t>12,25 2020.05.16</t>
  </si>
  <si>
    <t>16.05.2020</t>
  </si>
  <si>
    <t>ТП-131</t>
  </si>
  <si>
    <t>21,10 2020.05.16</t>
  </si>
  <si>
    <t>22,00 2020.05.16</t>
  </si>
  <si>
    <t>10,45 2020.05.17</t>
  </si>
  <si>
    <t>11,49 2020.05.17</t>
  </si>
  <si>
    <t>котельная-2, дом престарелых-2, насосная-2, скважина</t>
  </si>
  <si>
    <t>17.05.2020</t>
  </si>
  <si>
    <t>ТП-331,ф.4</t>
  </si>
  <si>
    <t>11,40 2020.05.18</t>
  </si>
  <si>
    <t>12,25 2020.05.18</t>
  </si>
  <si>
    <t>13,05 2020.05.18</t>
  </si>
  <si>
    <t>19,48 2020.05.18</t>
  </si>
  <si>
    <t>школа-2, дет.сад-4, школа- интернат- 2</t>
  </si>
  <si>
    <t>09,00 2020.05.19</t>
  </si>
  <si>
    <t>11,30 2020.05.19</t>
  </si>
  <si>
    <t>09,12 2020.05.19</t>
  </si>
  <si>
    <t>ТП-900, тр-р№2</t>
  </si>
  <si>
    <t>10,10 2020.05.19</t>
  </si>
  <si>
    <t>11,40 2020.05.19</t>
  </si>
  <si>
    <t>19.05.2020</t>
  </si>
  <si>
    <t>ТП-132, ф."Центральная, Советская"</t>
  </si>
  <si>
    <t>10,45 2020.05.19</t>
  </si>
  <si>
    <t>12,40 2020.05.19</t>
  </si>
  <si>
    <t>ОПП, ф."ПЭ"</t>
  </si>
  <si>
    <t>08,30 2020.05.20</t>
  </si>
  <si>
    <t>18,00 2020.05.20</t>
  </si>
  <si>
    <t>09,35 2020.05.20</t>
  </si>
  <si>
    <t>13,30 2020.05.20</t>
  </si>
  <si>
    <t>ТП-132, ф."Советская", ф."Центральная"</t>
  </si>
  <si>
    <t>09,55 2020.05.20</t>
  </si>
  <si>
    <t>10,00 2020.05.20</t>
  </si>
  <si>
    <t>12,37 2020.05.20</t>
  </si>
  <si>
    <t>09,00 2020.05.21</t>
  </si>
  <si>
    <t>11,30 2020.05.21</t>
  </si>
  <si>
    <t>10,40 2020.05.21</t>
  </si>
  <si>
    <t>18,00 2020.05.21</t>
  </si>
  <si>
    <t>ПС 220/35/10 "Высокогорная", Д6Ф (резерв), ОПП</t>
  </si>
  <si>
    <t>17,05 2020.05.21</t>
  </si>
  <si>
    <t>18,20 2020.05.21</t>
  </si>
  <si>
    <t>дет.сад- 2 , бойлерная, котельная ( резерв) ,больница, котельная</t>
  </si>
  <si>
    <t>21.05.2020</t>
  </si>
  <si>
    <t>18,25 2020.05.21</t>
  </si>
  <si>
    <t>Водокачка</t>
  </si>
  <si>
    <t>18,48 2020.05.21</t>
  </si>
  <si>
    <t>котельная-2, СОШ</t>
  </si>
  <si>
    <t>09,30 2020.05.22</t>
  </si>
  <si>
    <t>18,04 2020.05.22</t>
  </si>
  <si>
    <t>ТП-940</t>
  </si>
  <si>
    <t>10,07 2020.05.22</t>
  </si>
  <si>
    <t>13,05 2020.05.22</t>
  </si>
  <si>
    <t>П С35/10 "Монгохто", Д12Ф</t>
  </si>
  <si>
    <t>19,25 2020.05.23</t>
  </si>
  <si>
    <t>00,24 2020.05.24</t>
  </si>
  <si>
    <t>24.05.2020</t>
  </si>
  <si>
    <t>ТП-1106, ф."Лесная,2,4,6"</t>
  </si>
  <si>
    <t>10,45 2020.05.25</t>
  </si>
  <si>
    <t>11,45 2020.05.25</t>
  </si>
  <si>
    <t>10,00 2020.05.26</t>
  </si>
  <si>
    <t>14,33 2020.05.26</t>
  </si>
  <si>
    <t>10,05 2020.05.26</t>
  </si>
  <si>
    <t>16,29 2020.05.26</t>
  </si>
  <si>
    <t>02,43 2020.05.27</t>
  </si>
  <si>
    <t>03,20 2020.05.27</t>
  </si>
  <si>
    <t>27.05.2020</t>
  </si>
  <si>
    <t>04,37 2020.05.27</t>
  </si>
  <si>
    <t>05,20 2020.05.27</t>
  </si>
  <si>
    <t>09,36 2020.05.27</t>
  </si>
  <si>
    <t>13,39 2020.05.27</t>
  </si>
  <si>
    <t>10,06 2020.05.27</t>
  </si>
  <si>
    <t>16,34 2020.05.27</t>
  </si>
  <si>
    <t>10,55 2020.05.27</t>
  </si>
  <si>
    <t>10,56 2020.05.27</t>
  </si>
  <si>
    <t>09,15 2020.05.28</t>
  </si>
  <si>
    <t>16,39 2020.05.28</t>
  </si>
  <si>
    <t>дет.сад, КТП, насосная-2, КНС, скважина</t>
  </si>
  <si>
    <t>10,03 2020.05.28</t>
  </si>
  <si>
    <t>18,59 2020.05.28</t>
  </si>
  <si>
    <t>10,02 2020.05.29</t>
  </si>
  <si>
    <t>16,42 2020.05.29</t>
  </si>
  <si>
    <t>14,05 2020.06.02</t>
  </si>
  <si>
    <t>15,05 2020.06.02</t>
  </si>
  <si>
    <t xml:space="preserve"> Д12Ф с ПС 35/10 "Монгохто"</t>
  </si>
  <si>
    <t>19,15 2020.06.02</t>
  </si>
  <si>
    <t>19,50 2020.06.02</t>
  </si>
  <si>
    <t>02.06.2020</t>
  </si>
  <si>
    <t>10,02 2020.06.03</t>
  </si>
  <si>
    <t>17,25 2020.06.03</t>
  </si>
  <si>
    <t>ТП-900, Д2Ф, Д4Ф</t>
  </si>
  <si>
    <t>13,30 2020.06.03</t>
  </si>
  <si>
    <t>15,00 2020.06.03</t>
  </si>
  <si>
    <t>дет.сад-2, дет.дом, поликоиника</t>
  </si>
  <si>
    <t>Д12Ф, Д2Ф с ПС 35/10 "Монгохто",</t>
  </si>
  <si>
    <t>10,08 2020.06.04</t>
  </si>
  <si>
    <t>16,46 2020.06.04</t>
  </si>
  <si>
    <t xml:space="preserve"> Д16Ф с ПС 35/10 "Тишкино"</t>
  </si>
  <si>
    <t>10,03 2020.06.06</t>
  </si>
  <si>
    <t>12,20 2020.06.06</t>
  </si>
  <si>
    <t>дет.сад, суд, колтельная</t>
  </si>
  <si>
    <t>02,00 2020.06.07</t>
  </si>
  <si>
    <t>08,20 2020.06.07</t>
  </si>
  <si>
    <t>07.06.2020</t>
  </si>
  <si>
    <t>3.4.12.2,3.4.12.5</t>
  </si>
  <si>
    <t>10,05 2020.06.08</t>
  </si>
  <si>
    <t>16,00 2020.06.08</t>
  </si>
  <si>
    <t>10,10 2020.06.08</t>
  </si>
  <si>
    <t>16,10 2020.06.08</t>
  </si>
  <si>
    <t>КТПн "Дюанка"</t>
  </si>
  <si>
    <t>10,20 2020.06.08</t>
  </si>
  <si>
    <t>16,50 2020.06.08</t>
  </si>
  <si>
    <t>10,03 2020.06.09</t>
  </si>
  <si>
    <t>16,04 2020.06.09</t>
  </si>
  <si>
    <t xml:space="preserve"> Д11Ф  с   ОПП</t>
  </si>
  <si>
    <t>11,35 2020.06.09</t>
  </si>
  <si>
    <t>11,50 2020.06.09</t>
  </si>
  <si>
    <t>больница,бойлерная, центр.котельная (рез),дет.сад</t>
  </si>
  <si>
    <t>09.06.2020</t>
  </si>
  <si>
    <t xml:space="preserve"> Д10Ф  с   ОПП</t>
  </si>
  <si>
    <t>13,30 2020.06.09</t>
  </si>
  <si>
    <t>16,20 2020.06.09</t>
  </si>
  <si>
    <t>ТП-6101, ф.1</t>
  </si>
  <si>
    <t>09,15 2020.06.10</t>
  </si>
  <si>
    <t>12,25 2020.06.10</t>
  </si>
  <si>
    <t>ТП-6101, ф.5, ф.7</t>
  </si>
  <si>
    <t>14,15 2020.06.10</t>
  </si>
  <si>
    <t>ТП-6101, ф.4</t>
  </si>
  <si>
    <t>12,15 2020.06.10</t>
  </si>
  <si>
    <t>09,48 2020.06.10</t>
  </si>
  <si>
    <t>13,19 2020.06.10</t>
  </si>
  <si>
    <t>10.06.2020</t>
  </si>
  <si>
    <t xml:space="preserve"> Д4Ф с ПС 35/10 "Тишкино"</t>
  </si>
  <si>
    <t>10,00 2020.06.10</t>
  </si>
  <si>
    <t>13,33 2020.06.10</t>
  </si>
  <si>
    <t xml:space="preserve"> Д12Ф, Д2Ф с ПС 35/10 "Монгохто"</t>
  </si>
  <si>
    <t>10,01 2020.06.10</t>
  </si>
  <si>
    <t>19,45 2020.06.10</t>
  </si>
  <si>
    <t xml:space="preserve">Д11Ф  с  ПС 35/10 "Тишкино" </t>
  </si>
  <si>
    <t>10,07 2020.06.10</t>
  </si>
  <si>
    <t>Д6Ф (резерв) с ПС 220/35/10 "Высокогорная"</t>
  </si>
  <si>
    <t>12,30 2020.06.10</t>
  </si>
  <si>
    <t>16,05 2020.06.10</t>
  </si>
  <si>
    <t>12,00 2020.06.11</t>
  </si>
  <si>
    <t>11.06.2020</t>
  </si>
  <si>
    <t>16,30 2020.06.10</t>
  </si>
  <si>
    <t>18,50 2020.06.10</t>
  </si>
  <si>
    <t>ТП-1103, ф."ПЧ"</t>
  </si>
  <si>
    <t>21,15 2020.06.10</t>
  </si>
  <si>
    <t>21,45 2020.06.10</t>
  </si>
  <si>
    <t>10,01 2020.06.11</t>
  </si>
  <si>
    <t>15,34 2020.06.11</t>
  </si>
  <si>
    <t>Д7Ф, Д9Ф с ПС 220/35/10 "Ванино"</t>
  </si>
  <si>
    <t>01,15 2020.06.12</t>
  </si>
  <si>
    <t>01,18 2020.06.12</t>
  </si>
  <si>
    <t>дет.сад, КТП, КНС, насосная скважина-3</t>
  </si>
  <si>
    <t>12.06.2020</t>
  </si>
  <si>
    <t>07,55 2020.06.13</t>
  </si>
  <si>
    <t>08,30 2020.06.13</t>
  </si>
  <si>
    <t>13.06.2020</t>
  </si>
  <si>
    <t xml:space="preserve"> Д1Ф с ПС 35/10 "Монгохто"</t>
  </si>
  <si>
    <t>14,15 2020.06.13</t>
  </si>
  <si>
    <t>14,42 2020.06.13</t>
  </si>
  <si>
    <t>п. Хуту</t>
  </si>
  <si>
    <t>КТПн "РЖД"</t>
  </si>
  <si>
    <t>11,00 2020.06.14</t>
  </si>
  <si>
    <t>19,06 2020.06.14</t>
  </si>
  <si>
    <t>14.06.2020</t>
  </si>
  <si>
    <t>13,17 2020.06.15</t>
  </si>
  <si>
    <t>15,36 2020.06.15</t>
  </si>
  <si>
    <t>13,15 2020.06.16</t>
  </si>
  <si>
    <t>16,20 2020.06.16</t>
  </si>
  <si>
    <t xml:space="preserve"> Т242Ф с ПС 220/35/10 "Высокогорная"</t>
  </si>
  <si>
    <t>09,37 2020.06.17</t>
  </si>
  <si>
    <t>19,22 2020.06.17</t>
  </si>
  <si>
    <t>школа-3, дет.сад-3</t>
  </si>
  <si>
    <t>10,51 2020.06.17</t>
  </si>
  <si>
    <t>11,25 2020.06.17</t>
  </si>
  <si>
    <t>13,10 2020.06.17</t>
  </si>
  <si>
    <t>16,40 2020.06.17</t>
  </si>
  <si>
    <t>09,03 2020.06.18</t>
  </si>
  <si>
    <t>11,20 2020.06.18</t>
  </si>
  <si>
    <t>09,29 2020.06.18</t>
  </si>
  <si>
    <t>18,32 2020.06.18</t>
  </si>
  <si>
    <t>13,25 2020.06.18</t>
  </si>
  <si>
    <t>16,06 2020.06.18</t>
  </si>
  <si>
    <t>10,00 2020.06.19</t>
  </si>
  <si>
    <t>16,59 2020.06.19</t>
  </si>
  <si>
    <t>13,20 2020.06.19</t>
  </si>
  <si>
    <t>16,07 2020.06.19</t>
  </si>
  <si>
    <t>09,22 2020.06.20</t>
  </si>
  <si>
    <t>17,00 2020.06.20</t>
  </si>
  <si>
    <t>09,16 2020.06.21</t>
  </si>
  <si>
    <t>16,52 2020.06.21</t>
  </si>
  <si>
    <t xml:space="preserve"> Д4Ф, Д7Ф, Д11Ф с ПС 35/10 "Тишкино"</t>
  </si>
  <si>
    <t>09,08 2020.06.22</t>
  </si>
  <si>
    <t>12,22 2020.06.22</t>
  </si>
  <si>
    <t>10,10 2020.06.23</t>
  </si>
  <si>
    <t>15,20 2020.06.23</t>
  </si>
  <si>
    <t>ТП-682, ф.11, 19, 20</t>
  </si>
  <si>
    <t>10,43 2020.06.23</t>
  </si>
  <si>
    <t>11,38 2020.06.23</t>
  </si>
  <si>
    <t>центр гигиены</t>
  </si>
  <si>
    <t xml:space="preserve">Д4Ф, Д7Ф с ПС 35/10 "Тишкино" </t>
  </si>
  <si>
    <t>13,09 2020.06.23</t>
  </si>
  <si>
    <t>17,36 2020.06.23</t>
  </si>
  <si>
    <t>03,20 2020.06.26</t>
  </si>
  <si>
    <t>13,45 2020.06.26</t>
  </si>
  <si>
    <t>26.06.2020</t>
  </si>
  <si>
    <t xml:space="preserve">Д8Ф с ПС 35/10 "Тишкино" </t>
  </si>
  <si>
    <t>06,43 2020.06.30</t>
  </si>
  <si>
    <t>08,25 2020.06.30</t>
  </si>
  <si>
    <t>Д8Ф с ПС 35/10 "Тишкино"</t>
  </si>
  <si>
    <t>07,00 2020.06.30</t>
  </si>
  <si>
    <t>центр гигиены-2, баклаборатория, СОШ-2, дет.сад-2, КТП</t>
  </si>
  <si>
    <t>30.06.2020</t>
  </si>
  <si>
    <t xml:space="preserve"> Д8Ф с ПС 35/10 "Тишкино"</t>
  </si>
  <si>
    <t>09,33 2020.06.30</t>
  </si>
  <si>
    <t>Д4Ф с ПС 35/10 "Тишкино"</t>
  </si>
  <si>
    <t>11,00 2020.06.30</t>
  </si>
  <si>
    <t>14,35 2020.06.30</t>
  </si>
  <si>
    <t>котельная-2, ЦРБ-3, дворец спорта-2, насосная скважина-3</t>
  </si>
  <si>
    <t xml:space="preserve">Д10Ф с ПС 35/10 "Тишкино" </t>
  </si>
  <si>
    <t>11,45 2020.06.30</t>
  </si>
  <si>
    <t>15,23 2020.06.30</t>
  </si>
  <si>
    <t>ПЧ, Дет.сад-2, СОШ-3, ЦОК-4</t>
  </si>
  <si>
    <t>ТП-132. ф."Центральная"</t>
  </si>
  <si>
    <t>15,50 2020.06.30</t>
  </si>
  <si>
    <t>17,05 2020.06.30</t>
  </si>
  <si>
    <t>11,20 2020.07.02</t>
  </si>
  <si>
    <t>12,15 2020.07.02</t>
  </si>
  <si>
    <t>13,55 2020.07.02</t>
  </si>
  <si>
    <t>14,35 2020.07.02</t>
  </si>
  <si>
    <t>09,03 2020.07.03</t>
  </si>
  <si>
    <t>14,50 2020.07.03</t>
  </si>
  <si>
    <t>18,05 2020.07.03</t>
  </si>
  <si>
    <t>19,40 2020.07.03</t>
  </si>
  <si>
    <t>03.07.20</t>
  </si>
  <si>
    <t>19,32 2020.07.04</t>
  </si>
  <si>
    <t>15,22 2020.07.05</t>
  </si>
  <si>
    <t>05.07.20</t>
  </si>
  <si>
    <t>ОПП, Д11Ф, Д13Ф</t>
  </si>
  <si>
    <t>08,42 2020.07.06</t>
  </si>
  <si>
    <t>10,10 2020.07.06</t>
  </si>
  <si>
    <t>котельная ( рез.ввод), ЦРБ-2,дет.сад-2</t>
  </si>
  <si>
    <t>06.07.20</t>
  </si>
  <si>
    <t>12,20 2020.07.06</t>
  </si>
  <si>
    <t>09,00 2020.07.06</t>
  </si>
  <si>
    <t>14,30 2020.07.06</t>
  </si>
  <si>
    <t>09,30 2020.07.07</t>
  </si>
  <si>
    <t>10,30 2020.07.07</t>
  </si>
  <si>
    <t>насосная скважина</t>
  </si>
  <si>
    <t>ТП-841, ф.19, 20</t>
  </si>
  <si>
    <t>10,20 2020.07.07</t>
  </si>
  <si>
    <t>15,00 2020.07.07</t>
  </si>
  <si>
    <t>12,05 2020.07.07</t>
  </si>
  <si>
    <t>16,05 2020.07.07</t>
  </si>
  <si>
    <t>13,15 2020.07.07</t>
  </si>
  <si>
    <t>19,27 2020.07.07</t>
  </si>
  <si>
    <t>07.07.20</t>
  </si>
  <si>
    <t>09,12 2020.07.08</t>
  </si>
  <si>
    <t>10,50 2020.07.08</t>
  </si>
  <si>
    <t>котельная-2,очистные</t>
  </si>
  <si>
    <t>15,07 2020.07.08</t>
  </si>
  <si>
    <t>16,10 2020.07.08</t>
  </si>
  <si>
    <t>16,35 2020.07.08</t>
  </si>
  <si>
    <t>ТП-132, ф."Центальная"</t>
  </si>
  <si>
    <t>11,30 2020.07.09</t>
  </si>
  <si>
    <t>18,02 2020.07.09</t>
  </si>
  <si>
    <t>11,08 2020.07.10</t>
  </si>
  <si>
    <t>16,20 2020.07.10</t>
  </si>
  <si>
    <t>12,45 2020.07.10</t>
  </si>
  <si>
    <t>14,30 2020.07.10</t>
  </si>
  <si>
    <t>11,10 2020.07.11</t>
  </si>
  <si>
    <t>12,15 2020.07.11</t>
  </si>
  <si>
    <t>11,20 2020.07.11</t>
  </si>
  <si>
    <t>14,00 2020.07.11</t>
  </si>
  <si>
    <t>КГБ ПОУ</t>
  </si>
  <si>
    <t>10,03 2020.07.12</t>
  </si>
  <si>
    <t>10,32 2020.07.12</t>
  </si>
  <si>
    <t>ТП-970, ф.1</t>
  </si>
  <si>
    <t>09,00 2020.07.13</t>
  </si>
  <si>
    <t>10,16 2020.07.13</t>
  </si>
  <si>
    <t>10,15 2020.07.14</t>
  </si>
  <si>
    <t>16,45 2020.07.14</t>
  </si>
  <si>
    <t>13,25 2020.07.15</t>
  </si>
  <si>
    <t>14,50 2020.07.15</t>
  </si>
  <si>
    <t>14,20 2020.07.15</t>
  </si>
  <si>
    <t>15,00 2020.07.15</t>
  </si>
  <si>
    <t>15,02 2020.07.15</t>
  </si>
  <si>
    <t>16,20 2020.07.15</t>
  </si>
  <si>
    <t>16,35 2020.07.15</t>
  </si>
  <si>
    <t>16,45 2020.07.15</t>
  </si>
  <si>
    <t>09,00 2020.07.17</t>
  </si>
  <si>
    <t>14,10 2020.07.17</t>
  </si>
  <si>
    <t>ФГБУЗ, Дворец спорта-2</t>
  </si>
  <si>
    <t>ТП"Первомайская",ф."Первомайская, Бородина"</t>
  </si>
  <si>
    <t>10,00 2020.07.17</t>
  </si>
  <si>
    <t>10,40 2020.07.17</t>
  </si>
  <si>
    <t>ПС220/35/10 "Высокогорная", Т-242</t>
  </si>
  <si>
    <t>07,45 2020.07.19</t>
  </si>
  <si>
    <t>09,27 2020.07.19</t>
  </si>
  <si>
    <t>СОШ-3, дет.сад-3</t>
  </si>
  <si>
    <t>19.07.20</t>
  </si>
  <si>
    <t>ПС35/10 "Лесозаводская", Д3Ф</t>
  </si>
  <si>
    <t>04,45 2020.07.21</t>
  </si>
  <si>
    <t>18,46 2020.07.21</t>
  </si>
  <si>
    <t>21.07.20</t>
  </si>
  <si>
    <t>ТП-952, ф.4</t>
  </si>
  <si>
    <t>13,17 2020.07.22</t>
  </si>
  <si>
    <t>16,15 2020.07.22</t>
  </si>
  <si>
    <t>15,07 2020.07.22</t>
  </si>
  <si>
    <t>16,50 2020.07.22</t>
  </si>
  <si>
    <t>ПС35/10"Кенада" Д2Ф</t>
  </si>
  <si>
    <t>12,20 2020.07.23</t>
  </si>
  <si>
    <t>16,35 2020.07.23</t>
  </si>
  <si>
    <t>детсад-2</t>
  </si>
  <si>
    <t>23.07.20</t>
  </si>
  <si>
    <t>12,30 2020.07.23</t>
  </si>
  <si>
    <t>13,35 2020.07.23</t>
  </si>
  <si>
    <t>13,40 2020.07.23</t>
  </si>
  <si>
    <t>16,30 2020.07.23</t>
  </si>
  <si>
    <t>15,31 2020.07.23</t>
  </si>
  <si>
    <t>09,15 2020.07.27</t>
  </si>
  <si>
    <t>12,00 2020.07.27</t>
  </si>
  <si>
    <t>14,50 2020.07.29</t>
  </si>
  <si>
    <t>17,18 2020.07.29</t>
  </si>
  <si>
    <t>ТП-6161</t>
  </si>
  <si>
    <t>09,10 2020.07.30</t>
  </si>
  <si>
    <t>12,20 2020.07.30</t>
  </si>
  <si>
    <t>07,05 2020.07.31</t>
  </si>
  <si>
    <t>08,20 2020.07.31</t>
  </si>
  <si>
    <t>дет.дом, дет.сад</t>
  </si>
  <si>
    <t>ТП-900, Д6Ф</t>
  </si>
  <si>
    <t>07,40 2020.07.31</t>
  </si>
  <si>
    <t>дет.сад, поликлиника, дом.престарелых-2, котельная-2, скважина, насосная 2-го подъема-2, школа</t>
  </si>
  <si>
    <t>ТП-530, ф.1 (Красноярская)</t>
  </si>
  <si>
    <t>09,46 2020.08.03</t>
  </si>
  <si>
    <t>10,50 2020.08.03</t>
  </si>
  <si>
    <t>14,00 2020.08.03</t>
  </si>
  <si>
    <t>15,00 2020.08.03</t>
  </si>
  <si>
    <t>ТП-6413</t>
  </si>
  <si>
    <t>23,15 2020.08.03</t>
  </si>
  <si>
    <t>10,40 2020.08.06</t>
  </si>
  <si>
    <t>06.08.20</t>
  </si>
  <si>
    <t>ф.Жилмассив</t>
  </si>
  <si>
    <t>11,35 2020.08.04</t>
  </si>
  <si>
    <t>12,20 2020.08.04</t>
  </si>
  <si>
    <t>ф.Очистные</t>
  </si>
  <si>
    <t>15,27 2020.08.04</t>
  </si>
  <si>
    <t>16,30 2020.08.04</t>
  </si>
  <si>
    <t>СБО, котельная-2</t>
  </si>
  <si>
    <t>ТП-687, ф.13</t>
  </si>
  <si>
    <t>05,55 2020.08.07</t>
  </si>
  <si>
    <t>06,37 2020.08.07</t>
  </si>
  <si>
    <t>07.08.20</t>
  </si>
  <si>
    <t>ТП-681, Д8Ф</t>
  </si>
  <si>
    <t>11,45 2020.08.07</t>
  </si>
  <si>
    <t>12,00 2020.08.07</t>
  </si>
  <si>
    <t>центр гигиены-3, СОШ-2, дет.сад-2, дворец спорта</t>
  </si>
  <si>
    <t>13,35 2020.08.07</t>
  </si>
  <si>
    <t>15,20 2020.08.07</t>
  </si>
  <si>
    <t>дет.сад, больница</t>
  </si>
  <si>
    <t>15,35 2020.08.07</t>
  </si>
  <si>
    <t>16,15 2020.08.07</t>
  </si>
  <si>
    <t>09,45 2020.08.11</t>
  </si>
  <si>
    <t>12,00 2020.08.11</t>
  </si>
  <si>
    <t>12,35 2020.08.11</t>
  </si>
  <si>
    <t>13,15 2020.08.11</t>
  </si>
  <si>
    <t>16,35 2020.08.11</t>
  </si>
  <si>
    <t>18,48 2020.08.11</t>
  </si>
  <si>
    <t>11.08.20</t>
  </si>
  <si>
    <t>09,33 2020.08.13</t>
  </si>
  <si>
    <t>10,42 2020.08.13</t>
  </si>
  <si>
    <t>скважины-3</t>
  </si>
  <si>
    <t>13,24 2020.08.13</t>
  </si>
  <si>
    <t>10,00 2020.08.13</t>
  </si>
  <si>
    <t>котельная,ЦРБ-2,больница,дворец спорта-2</t>
  </si>
  <si>
    <t>18,16 2020.08.13</t>
  </si>
  <si>
    <t>13,32 2020.08.13</t>
  </si>
  <si>
    <t>суд,дет.сад,котельная</t>
  </si>
  <si>
    <t>13.08.20</t>
  </si>
  <si>
    <t>10,07 2020.08.14</t>
  </si>
  <si>
    <t>12,35 2020.08.14</t>
  </si>
  <si>
    <t>09,05 2020.08.18</t>
  </si>
  <si>
    <t>12,20 2020.08.18</t>
  </si>
  <si>
    <t>ТП-6201, Д16Ф</t>
  </si>
  <si>
    <t>13,30 2020.08.18</t>
  </si>
  <si>
    <t>15,40 2020.08.18</t>
  </si>
  <si>
    <t>ТП-6201</t>
  </si>
  <si>
    <t>15,00 2020.08.18</t>
  </si>
  <si>
    <t>15,30 2020.08.18</t>
  </si>
  <si>
    <t xml:space="preserve"> Д10Ф, Д11Ф, Д13Ф</t>
  </si>
  <si>
    <t>14,40 2020.08.21</t>
  </si>
  <si>
    <t>15,15 2020.08.21</t>
  </si>
  <si>
    <t>котельная-3,школа,бойлерная,больница-2,дет.сад,водокачка</t>
  </si>
  <si>
    <t>21.08.20</t>
  </si>
  <si>
    <t>02,17 2020.08.22</t>
  </si>
  <si>
    <t>03,45 2020.08.22</t>
  </si>
  <si>
    <t>ТП-694, ф.8</t>
  </si>
  <si>
    <t>15,35 2020.08.22</t>
  </si>
  <si>
    <t>16,35 2020.08.22</t>
  </si>
  <si>
    <t>15,55 2020.08.22</t>
  </si>
  <si>
    <t>08,54 2020.08.25</t>
  </si>
  <si>
    <t>10,36 2020.08.25</t>
  </si>
  <si>
    <t>25.08.20</t>
  </si>
  <si>
    <t>10,00 2020.08.27</t>
  </si>
  <si>
    <t>12,43 2020.08.27</t>
  </si>
  <si>
    <t>13,50 2020.08.27</t>
  </si>
  <si>
    <t>16,00 2020.08.27</t>
  </si>
  <si>
    <t>котельнгая,СОШ</t>
  </si>
  <si>
    <t>19,51 2020.08.27</t>
  </si>
  <si>
    <t>23,33 2020.08.27</t>
  </si>
  <si>
    <t>27.08.20</t>
  </si>
  <si>
    <t>01,01 2020.08.28</t>
  </si>
  <si>
    <t>28.08.20</t>
  </si>
  <si>
    <t>10,25 2020.08.31</t>
  </si>
  <si>
    <t>18,03 2020.08.31</t>
  </si>
  <si>
    <t xml:space="preserve"> Д3Ф</t>
  </si>
  <si>
    <t>11,23 2020.08.31</t>
  </si>
  <si>
    <t>15,01 2020.08.31</t>
  </si>
  <si>
    <t>РП-4, Д6Ф</t>
  </si>
  <si>
    <t>15,32 2020.09.02</t>
  </si>
  <si>
    <t>17,10 2020.09.02</t>
  </si>
  <si>
    <t>02.09.20</t>
  </si>
  <si>
    <t>09,15 2020.09.04</t>
  </si>
  <si>
    <t>17,42 2020.09.04</t>
  </si>
  <si>
    <t>дет.сад, КТП, насас.скважина-3, КНС</t>
  </si>
  <si>
    <t>14,01 2020.09.08</t>
  </si>
  <si>
    <t>16,55 2020.09.08</t>
  </si>
  <si>
    <t>14,09 2020.09.08</t>
  </si>
  <si>
    <t>14,54 2020.09.08</t>
  </si>
  <si>
    <t>школа-2, котельная школы-1, водонасосная-2</t>
  </si>
  <si>
    <t>14,10 2020.09.09</t>
  </si>
  <si>
    <t>17,00 2020.09.09</t>
  </si>
  <si>
    <t>12,52 2020.09.10</t>
  </si>
  <si>
    <t>20,24 2020.09.10</t>
  </si>
  <si>
    <t>дет.сад,школа-3</t>
  </si>
  <si>
    <t>10.09.20</t>
  </si>
  <si>
    <t>10,33 2020.09.11</t>
  </si>
  <si>
    <t>16,47 2020.09.11</t>
  </si>
  <si>
    <t>12,02 2020.09.12</t>
  </si>
  <si>
    <t>16,40 2020.09.12</t>
  </si>
  <si>
    <t>ТП-311, ф.3</t>
  </si>
  <si>
    <t>13,05 2020.09.12</t>
  </si>
  <si>
    <t>13,50 2020.09.12</t>
  </si>
  <si>
    <t>11,30 2020.09.13</t>
  </si>
  <si>
    <t>17,50 2020.09.13</t>
  </si>
  <si>
    <t>09,32 2020.09.14</t>
  </si>
  <si>
    <t>14,35 2020.09.14</t>
  </si>
  <si>
    <t>ВЛ-10кВ, ТП-6412, 6413</t>
  </si>
  <si>
    <t>10,00 2020.09.14</t>
  </si>
  <si>
    <t>14,48 2020.09.14</t>
  </si>
  <si>
    <t>скважины № 10, №11</t>
  </si>
  <si>
    <t>11,02 2020.09.14</t>
  </si>
  <si>
    <t>19,33 2020.09.14</t>
  </si>
  <si>
    <t>ПС220/35/10 "Высокогорная", Д6Ф (резерв)</t>
  </si>
  <si>
    <t>10,40 2020.09.15</t>
  </si>
  <si>
    <t>11,55 2020.09.15</t>
  </si>
  <si>
    <t>15.09.20</t>
  </si>
  <si>
    <t>ПС220/35/10 "Ванино", Д7Ф</t>
  </si>
  <si>
    <t>08,38 2020.09.16</t>
  </si>
  <si>
    <t>12,52 2020.09.16</t>
  </si>
  <si>
    <t>09,15 2020.09.16</t>
  </si>
  <si>
    <t>10,40 2020.09.16</t>
  </si>
  <si>
    <t>16.09.20</t>
  </si>
  <si>
    <t>ТП "ШЧ-10", ф."Подгорная"</t>
  </si>
  <si>
    <t>11,25 2020.09.16</t>
  </si>
  <si>
    <t>17,30 2020.09.16</t>
  </si>
  <si>
    <t>ПС220/35/10 "Высокогорный", Д3Ф</t>
  </si>
  <si>
    <t>14,23 2020.09.18</t>
  </si>
  <si>
    <t>16,56 2020.09.18</t>
  </si>
  <si>
    <t>09,16 2020.09.22</t>
  </si>
  <si>
    <t>12,30 2020.09.22</t>
  </si>
  <si>
    <t>09,15 2020.09.24</t>
  </si>
  <si>
    <t>12,55 2020.09.24</t>
  </si>
  <si>
    <t>ТП-694, ф.9</t>
  </si>
  <si>
    <t>12,37 2020.09.27</t>
  </si>
  <si>
    <t>20,15 2020.09.27</t>
  </si>
  <si>
    <t>27.09.20</t>
  </si>
  <si>
    <t>3.4.7.1</t>
  </si>
  <si>
    <t>4.16</t>
  </si>
  <si>
    <t>ТП-61, ф.3</t>
  </si>
  <si>
    <t>13,45 2020.09.27</t>
  </si>
  <si>
    <t>16,30 2020.09.27</t>
  </si>
  <si>
    <t>09,00 2020.09.30</t>
  </si>
  <si>
    <t>15,37 2020.09.30</t>
  </si>
  <si>
    <t>09,10 2020.09.30</t>
  </si>
  <si>
    <t>16,00 2020.09.30</t>
  </si>
  <si>
    <t>09,20 2020.10.02</t>
  </si>
  <si>
    <t>15,10 2020.10.02</t>
  </si>
  <si>
    <t>ТП-1106, ф"Пионерская"</t>
  </si>
  <si>
    <t>11,00 2020.10.04</t>
  </si>
  <si>
    <t>13,20 2020.10.04</t>
  </si>
  <si>
    <t>04.10.20</t>
  </si>
  <si>
    <t xml:space="preserve">Д 10Ф, Д11Ф  </t>
  </si>
  <si>
    <t>09,30 2020.10.05</t>
  </si>
  <si>
    <t>09,41 2020.10.05</t>
  </si>
  <si>
    <t xml:space="preserve">котельная- 3, ЦРБ-2, дет.сад,СОШ </t>
  </si>
  <si>
    <t>08,30 2020.10.06</t>
  </si>
  <si>
    <t>15,05 2020.10.06</t>
  </si>
  <si>
    <t>Д7Ф с ПС35/10 "Тишкино"</t>
  </si>
  <si>
    <t>09,20 2020.10.06</t>
  </si>
  <si>
    <t>18,28 2020.10.06</t>
  </si>
  <si>
    <t>06.10.20</t>
  </si>
  <si>
    <t>ТП-950, ф.3</t>
  </si>
  <si>
    <t>09,50 2020.10.07</t>
  </si>
  <si>
    <t>12,10 2020.10.07</t>
  </si>
  <si>
    <t>10,51 2020.10.08</t>
  </si>
  <si>
    <t>16,55 2020.10.08</t>
  </si>
  <si>
    <t>10,00 2020.10.09</t>
  </si>
  <si>
    <t>11,34 2020.10.09</t>
  </si>
  <si>
    <t>центр гигиены-3, школа-2, дет.сад-2, КТП</t>
  </si>
  <si>
    <t>09.10.20</t>
  </si>
  <si>
    <t>10,25 2020.10.10</t>
  </si>
  <si>
    <t>13,36 2020.10.10</t>
  </si>
  <si>
    <t>16,35 2020.10.10</t>
  </si>
  <si>
    <t>18,05 2020.10.10</t>
  </si>
  <si>
    <t>водозабор -3</t>
  </si>
  <si>
    <t>10.10.20</t>
  </si>
  <si>
    <t>3.4.8.3</t>
  </si>
  <si>
    <t>ТП"Локомотивное депо", Д8Ф</t>
  </si>
  <si>
    <t>10,30 2020.10.13</t>
  </si>
  <si>
    <t>13,23 2020.10.13</t>
  </si>
  <si>
    <t>ПС 35/10 "Южная", Д4Ф, Д8Ф, Д1Ф</t>
  </si>
  <si>
    <t>16,15 2020.10.13</t>
  </si>
  <si>
    <t>17,59 2020.10.13</t>
  </si>
  <si>
    <t>дет.сад, насосная</t>
  </si>
  <si>
    <t>13.10.20</t>
  </si>
  <si>
    <t>09,08 2020.10.15</t>
  </si>
  <si>
    <t>14,46 2020.10.15</t>
  </si>
  <si>
    <t>09,40 2020.10.15</t>
  </si>
  <si>
    <t>14,15 2020.10.15</t>
  </si>
  <si>
    <t>10,13 2020.10.15</t>
  </si>
  <si>
    <t>10,35 2020.10.15</t>
  </si>
  <si>
    <t>дом престарелых-2, котельная-3, насосная-2</t>
  </si>
  <si>
    <t>ПС 35/10 "Тишкино", Д4Ф, Д11Ф, Д7Ф</t>
  </si>
  <si>
    <t>09,26 2020.10.16</t>
  </si>
  <si>
    <t>13,02 2020.10.16</t>
  </si>
  <si>
    <t>17,15 2020.10.18</t>
  </si>
  <si>
    <t>18,15 2020.10.18</t>
  </si>
  <si>
    <t>18.10.20</t>
  </si>
  <si>
    <t>ТП-2103, ф.2(рыбинспекция)</t>
  </si>
  <si>
    <t>18,20 2020.10.18</t>
  </si>
  <si>
    <t>16,45 2020.10.19</t>
  </si>
  <si>
    <t>19.10.20</t>
  </si>
  <si>
    <t>ПС 35/10 "Тишкино", Д13Ф (Д7Ф с ПС"Ванино")</t>
  </si>
  <si>
    <t>09,03 2020.10.21</t>
  </si>
  <si>
    <t>17,02 2020.10.21</t>
  </si>
  <si>
    <t>14,10 2020.10.23</t>
  </si>
  <si>
    <t>14,35 2020.10.23</t>
  </si>
  <si>
    <t>котельная (рез), ЦРБ-2, дети.сад</t>
  </si>
  <si>
    <t>13,34 2020.10.26</t>
  </si>
  <si>
    <t>14,31 2020.10.26</t>
  </si>
  <si>
    <t>26.10.20</t>
  </si>
  <si>
    <t>15,35 2020.10.26</t>
  </si>
  <si>
    <t>16,35 2020.10.26</t>
  </si>
  <si>
    <t>09,30 2020.10.27</t>
  </si>
  <si>
    <t>16,56 2020.10.27</t>
  </si>
  <si>
    <t>дет.сад-2, школа-3, ПЧ</t>
  </si>
  <si>
    <t>08,38 2020.10.29</t>
  </si>
  <si>
    <t>13,11 2020.10.29</t>
  </si>
  <si>
    <t>29.10.20</t>
  </si>
  <si>
    <t>ПС 35/10 "Токи", Д10Ф(Жилмассив), ТП-2102, 2103, 2104</t>
  </si>
  <si>
    <t>13,32 2020.11.04</t>
  </si>
  <si>
    <t>19,35 2020.11.04</t>
  </si>
  <si>
    <t>СОШ, насосная</t>
  </si>
  <si>
    <t>04.11.2020</t>
  </si>
  <si>
    <t>ПС 35/10 "Токи", Д10Ф(Жилмассив), ТП-2105</t>
  </si>
  <si>
    <t>16,25 2020.11.05</t>
  </si>
  <si>
    <t>05.11.2020</t>
  </si>
  <si>
    <t>ПС 35/10 "Токи", Д10Ф(Жилмассив), ТП-2101</t>
  </si>
  <si>
    <t>18,28 2020.11.04</t>
  </si>
  <si>
    <t>04.11..20</t>
  </si>
  <si>
    <t>13,50 2020.11.05</t>
  </si>
  <si>
    <t>16,36 2020.11.05</t>
  </si>
  <si>
    <t>ТП-31, ф."Мостовая", ф."Приисковая"</t>
  </si>
  <si>
    <t>09,45 2020.11.16</t>
  </si>
  <si>
    <t>15,00 2020.11.16</t>
  </si>
  <si>
    <t>ТП-930, ф.1</t>
  </si>
  <si>
    <t>13,38 2020.11.16</t>
  </si>
  <si>
    <t>15,30 2020.11.16</t>
  </si>
  <si>
    <t>09,30 2020.11.17</t>
  </si>
  <si>
    <t>13,20 2020.11.17</t>
  </si>
  <si>
    <t>ТП-930</t>
  </si>
  <si>
    <t>14,00 2020.11.17</t>
  </si>
  <si>
    <t>15,00 2020.11.17</t>
  </si>
  <si>
    <t>14,20 2020.11.17</t>
  </si>
  <si>
    <t>16,46 2020.11.17</t>
  </si>
  <si>
    <t>ЦРБ-2</t>
  </si>
  <si>
    <t>09,23 2020.11.18</t>
  </si>
  <si>
    <t>11,25 2020.11.18</t>
  </si>
  <si>
    <t>13,58 2020.11.18</t>
  </si>
  <si>
    <t>16,10 2020.11.18</t>
  </si>
  <si>
    <t>09,00 2020.11.20</t>
  </si>
  <si>
    <t>11,45 2020.11.20</t>
  </si>
  <si>
    <t>13,35 2020.11.25</t>
  </si>
  <si>
    <t>14,47 2020.11.25</t>
  </si>
  <si>
    <t>13,35 2020.11.26</t>
  </si>
  <si>
    <t>14,54 2020.11.26</t>
  </si>
  <si>
    <t>09,00 2020.11.27</t>
  </si>
  <si>
    <t>09,43 2020.11.27</t>
  </si>
  <si>
    <t>27.11.2020</t>
  </si>
  <si>
    <t>09,30 2020.11.27</t>
  </si>
  <si>
    <t>13,25 2020.11.28</t>
  </si>
  <si>
    <t>13,58 2020.11.28</t>
  </si>
  <si>
    <t>котельная, дом престарелых-2,котельная, насосная-2, скважина</t>
  </si>
  <si>
    <t>28.11.2020</t>
  </si>
  <si>
    <t>ПС 35/10 "Тишкино" Д13Ф</t>
  </si>
  <si>
    <t>09,05 2020.12.01</t>
  </si>
  <si>
    <t>16,54 2020.12.01</t>
  </si>
  <si>
    <t>ТП-202</t>
  </si>
  <si>
    <t>10,00 2020.12.02</t>
  </si>
  <si>
    <t>14,35 2020.12.02</t>
  </si>
  <si>
    <t>14,10 2020.12.02</t>
  </si>
  <si>
    <t>16,05 2020.12.02</t>
  </si>
  <si>
    <t>09,05 2020.12.03</t>
  </si>
  <si>
    <t>09,45 2020.12.03</t>
  </si>
  <si>
    <t>17,04 2020.12.03</t>
  </si>
  <si>
    <t>16,51 2020.12.03</t>
  </si>
  <si>
    <t>23,35 2020.12.05</t>
  </si>
  <si>
    <t>00,45 2020.12.06</t>
  </si>
  <si>
    <t>06.12.20</t>
  </si>
  <si>
    <t>ПС 220/35/10 "Ванино" Д7Ф</t>
  </si>
  <si>
    <t>09,07 2020.12.08</t>
  </si>
  <si>
    <t>14,14 2020.12.08</t>
  </si>
  <si>
    <t>09,17 2020.12.08</t>
  </si>
  <si>
    <t>09,41 2020.12.08</t>
  </si>
  <si>
    <t>14,01 2020.12.09</t>
  </si>
  <si>
    <t>16,10 2020.12.09</t>
  </si>
  <si>
    <t>ТП-940, ф.1</t>
  </si>
  <si>
    <t>10,00 2020.12.10</t>
  </si>
  <si>
    <t>11,30 2020.12.10</t>
  </si>
  <si>
    <t>ТП-1113, ф."Центральная"</t>
  </si>
  <si>
    <t>14,15 2020.12.15</t>
  </si>
  <si>
    <t>15,40 2020.12.15</t>
  </si>
  <si>
    <t>ТП-1113, ф."Дом ПЧ"</t>
  </si>
  <si>
    <t>10,35 2020.12.16</t>
  </si>
  <si>
    <t>11,35 2020.12.16</t>
  </si>
  <si>
    <t>ТП-1113, ф."НГЧ"</t>
  </si>
  <si>
    <t>13,25 2020.12.17</t>
  </si>
  <si>
    <t>14,35 2020.12.17</t>
  </si>
  <si>
    <t>13,35 2020.12.18</t>
  </si>
  <si>
    <t>14,35 2020.12.18</t>
  </si>
  <si>
    <t>15,05 2020.12.21</t>
  </si>
  <si>
    <t>16,00 2020.12.21</t>
  </si>
  <si>
    <t>ТП-953, линия на ТП-954</t>
  </si>
  <si>
    <t>10,05 2020.12.23</t>
  </si>
  <si>
    <t>13,00 2020.12.23</t>
  </si>
  <si>
    <t>09,22 2020.12.26</t>
  </si>
  <si>
    <t>11,50 2020.12.26</t>
  </si>
  <si>
    <t>ТП-970, ф.8</t>
  </si>
  <si>
    <t>09,35 2020.12.26</t>
  </si>
  <si>
    <t>12,05 2020.12.26</t>
  </si>
  <si>
    <t>ТП-691, ф.8</t>
  </si>
  <si>
    <t>09,54 2020.12.28</t>
  </si>
  <si>
    <t>16,19 2020.12.28</t>
  </si>
  <si>
    <r>
      <t xml:space="preserve">заявителей к сети,  в период </t>
    </r>
    <r>
      <rPr>
        <b/>
        <sz val="11"/>
        <color indexed="8"/>
        <rFont val="Times New Roman"/>
        <family val="1"/>
        <charset val="204"/>
      </rPr>
      <t>2020 год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</si>
</sst>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5" formatCode="0.00000"/>
    <numFmt numFmtId="168" formatCode="0.000"/>
    <numFmt numFmtId="180" formatCode="0.0000"/>
  </numFmts>
  <fonts count="59" x14ac:knownFonts="1">
    <font>
      <sz val="11"/>
      <color indexed="8"/>
      <name val="Times New Roman"/>
      <family val="2"/>
      <charset val="204"/>
    </font>
    <font>
      <sz val="11"/>
      <color indexed="9"/>
      <name val="Times New Roman"/>
      <family val="2"/>
      <charset val="204"/>
    </font>
    <font>
      <sz val="11"/>
      <color indexed="62"/>
      <name val="Times New Roman"/>
      <family val="2"/>
      <charset val="204"/>
    </font>
    <font>
      <b/>
      <sz val="11"/>
      <color indexed="63"/>
      <name val="Times New Roman"/>
      <family val="2"/>
      <charset val="204"/>
    </font>
    <font>
      <b/>
      <sz val="11"/>
      <color indexed="52"/>
      <name val="Times New Roman"/>
      <family val="2"/>
      <charset val="204"/>
    </font>
    <font>
      <b/>
      <sz val="15"/>
      <color indexed="56"/>
      <name val="Times New Roman"/>
      <family val="2"/>
      <charset val="204"/>
    </font>
    <font>
      <b/>
      <sz val="13"/>
      <color indexed="56"/>
      <name val="Times New Roman"/>
      <family val="2"/>
      <charset val="204"/>
    </font>
    <font>
      <b/>
      <sz val="11"/>
      <color indexed="56"/>
      <name val="Times New Roman"/>
      <family val="2"/>
      <charset val="204"/>
    </font>
    <font>
      <b/>
      <sz val="11"/>
      <color indexed="8"/>
      <name val="Times New Roman"/>
      <family val="2"/>
      <charset val="204"/>
    </font>
    <font>
      <b/>
      <sz val="11"/>
      <color indexed="9"/>
      <name val="Times New Roman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Times New Roman"/>
      <family val="2"/>
      <charset val="204"/>
    </font>
    <font>
      <sz val="10"/>
      <name val="Arial Cyr"/>
      <family val="2"/>
      <charset val="204"/>
    </font>
    <font>
      <sz val="11"/>
      <color indexed="20"/>
      <name val="Times New Roman"/>
      <family val="2"/>
      <charset val="204"/>
    </font>
    <font>
      <i/>
      <sz val="11"/>
      <color indexed="23"/>
      <name val="Times New Roman"/>
      <family val="2"/>
      <charset val="204"/>
    </font>
    <font>
      <sz val="11"/>
      <color indexed="52"/>
      <name val="Times New Roman"/>
      <family val="2"/>
      <charset val="204"/>
    </font>
    <font>
      <sz val="11"/>
      <color indexed="10"/>
      <name val="Times New Roman"/>
      <family val="2"/>
      <charset val="204"/>
    </font>
    <font>
      <sz val="11"/>
      <color indexed="17"/>
      <name val="Times New Roman"/>
      <family val="2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vertAlign val="subscript"/>
      <sz val="11"/>
      <name val="Times New Roman"/>
      <family val="1"/>
      <charset val="204"/>
    </font>
    <font>
      <b/>
      <vertAlign val="superscript"/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color indexed="9"/>
      <name val="Times New Roman"/>
      <family val="1"/>
      <charset val="204"/>
    </font>
    <font>
      <vertAlign val="superscript"/>
      <sz val="9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u/>
      <sz val="11"/>
      <color indexed="12"/>
      <name val="Times New Roman"/>
      <family val="2"/>
      <charset val="204"/>
    </font>
    <font>
      <sz val="11"/>
      <color indexed="8"/>
      <name val="Times New Roman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Courier New"/>
      <family val="3"/>
      <charset val="204"/>
    </font>
    <font>
      <sz val="10"/>
      <color indexed="12"/>
      <name val="Arial"/>
      <family val="2"/>
      <charset val="204"/>
    </font>
    <font>
      <b/>
      <sz val="10"/>
      <color indexed="8"/>
      <name val="Courier New"/>
      <family val="3"/>
      <charset val="204"/>
    </font>
    <font>
      <sz val="8"/>
      <name val="Times New Roman"/>
      <family val="2"/>
      <charset val="204"/>
    </font>
    <font>
      <b/>
      <sz val="10"/>
      <color indexed="8"/>
      <name val="Arial"/>
      <family val="2"/>
      <charset val="204"/>
    </font>
    <font>
      <sz val="8"/>
      <color indexed="8"/>
      <name val="Times New Roman"/>
      <family val="2"/>
      <charset val="204"/>
    </font>
    <font>
      <b/>
      <sz val="11"/>
      <color indexed="8"/>
      <name val="Courier New"/>
      <family val="3"/>
      <charset val="204"/>
    </font>
    <font>
      <sz val="10"/>
      <color indexed="8"/>
      <name val="Times New Roman"/>
      <family val="2"/>
      <charset val="204"/>
    </font>
    <font>
      <vertAlign val="subscript"/>
      <sz val="10"/>
      <color indexed="8"/>
      <name val="Arial"/>
      <family val="2"/>
      <charset val="204"/>
    </font>
    <font>
      <sz val="10"/>
      <color indexed="12"/>
      <name val="Arial"/>
      <family val="2"/>
      <charset val="204"/>
    </font>
    <font>
      <b/>
      <sz val="14"/>
      <color indexed="8"/>
      <name val="Courier New"/>
      <family val="3"/>
      <charset val="204"/>
    </font>
    <font>
      <sz val="10"/>
      <color indexed="12"/>
      <name val="Arial"/>
      <family val="2"/>
      <charset val="204"/>
    </font>
    <font>
      <vertAlign val="superscript"/>
      <sz val="10"/>
      <color indexed="8"/>
      <name val="Arial"/>
      <family val="2"/>
      <charset val="204"/>
    </font>
    <font>
      <sz val="14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color rgb="FF0000FF"/>
      <name val="Arial"/>
      <family val="2"/>
      <charset val="204"/>
    </font>
    <font>
      <sz val="11"/>
      <color rgb="FF000000"/>
      <name val="Arial Narrow"/>
      <family val="2"/>
      <charset val="204"/>
    </font>
    <font>
      <sz val="14"/>
      <color rgb="FF000000"/>
      <name val="Calibri"/>
      <family val="2"/>
      <charset val="204"/>
    </font>
    <font>
      <b/>
      <sz val="8"/>
      <color rgb="FF000000"/>
      <name val="Arial Narrow"/>
      <family val="2"/>
      <charset val="204"/>
    </font>
    <font>
      <b/>
      <sz val="11"/>
      <color rgb="FF000000"/>
      <name val="Arial Narrow"/>
      <family val="2"/>
      <charset val="204"/>
    </font>
    <font>
      <b/>
      <sz val="10"/>
      <color rgb="FF000000"/>
      <name val="Calibri"/>
      <family val="2"/>
      <charset val="204"/>
      <scheme val="minor"/>
    </font>
    <font>
      <sz val="11"/>
      <color rgb="FFFF0000"/>
      <name val="Arial Narrow"/>
      <family val="2"/>
      <charset val="204"/>
    </font>
    <font>
      <sz val="11"/>
      <color rgb="FF00000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i/>
      <sz val="11"/>
      <color rgb="FF000000"/>
      <name val="Calibri"/>
      <family val="2"/>
      <charset val="204"/>
    </font>
  </fonts>
  <fills count="20">
    <fill>
      <patternFill patternType="none"/>
    </fill>
    <fill>
      <patternFill patternType="gray125"/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7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9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medium">
        <color indexed="64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/>
      <diagonal/>
    </border>
  </borders>
  <cellStyleXfs count="27">
    <xf numFmtId="0" fontId="0" fillId="0" borderId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10" borderId="0" applyNumberFormat="0" applyBorder="0" applyAlignment="0" applyProtection="0"/>
    <xf numFmtId="0" fontId="2" fillId="4" borderId="1" applyNumberFormat="0" applyAlignment="0" applyProtection="0"/>
    <xf numFmtId="0" fontId="3" fillId="11" borderId="2" applyNumberFormat="0" applyAlignment="0" applyProtection="0"/>
    <xf numFmtId="0" fontId="4" fillId="11" borderId="1" applyNumberFormat="0" applyAlignment="0" applyProtection="0"/>
    <xf numFmtId="0" fontId="31" fillId="0" borderId="0" applyNumberFormat="0" applyFill="0" applyBorder="0" applyAlignment="0" applyProtection="0">
      <alignment vertical="top"/>
      <protection locked="0"/>
    </xf>
    <xf numFmtId="0" fontId="5" fillId="0" borderId="3" applyNumberFormat="0" applyFill="0" applyAlignment="0" applyProtection="0"/>
    <xf numFmtId="0" fontId="6" fillId="0" borderId="4" applyNumberFormat="0" applyFill="0" applyAlignment="0" applyProtection="0"/>
    <xf numFmtId="0" fontId="7" fillId="0" borderId="5" applyNumberFormat="0" applyFill="0" applyAlignment="0" applyProtection="0"/>
    <xf numFmtId="0" fontId="7" fillId="0" borderId="0" applyNumberFormat="0" applyFill="0" applyBorder="0" applyAlignment="0" applyProtection="0"/>
    <xf numFmtId="0" fontId="8" fillId="0" borderId="6" applyNumberFormat="0" applyFill="0" applyAlignment="0" applyProtection="0"/>
    <xf numFmtId="0" fontId="9" fillId="12" borderId="7" applyNumberFormat="0" applyAlignment="0" applyProtection="0"/>
    <xf numFmtId="0" fontId="10" fillId="0" borderId="0" applyNumberFormat="0" applyFill="0" applyBorder="0" applyAlignment="0" applyProtection="0"/>
    <xf numFmtId="0" fontId="11" fillId="13" borderId="0" applyNumberFormat="0" applyBorder="0" applyAlignment="0" applyProtection="0"/>
    <xf numFmtId="0" fontId="12" fillId="0" borderId="0"/>
    <xf numFmtId="0" fontId="48" fillId="0" borderId="0"/>
    <xf numFmtId="0" fontId="13" fillId="2" borderId="0" applyNumberFormat="0" applyBorder="0" applyAlignment="0" applyProtection="0"/>
    <xf numFmtId="0" fontId="14" fillId="0" borderId="0" applyNumberFormat="0" applyFill="0" applyBorder="0" applyAlignment="0" applyProtection="0"/>
    <xf numFmtId="0" fontId="32" fillId="14" borderId="8" applyNumberFormat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  <xf numFmtId="0" fontId="17" fillId="3" borderId="0" applyNumberFormat="0" applyBorder="0" applyAlignment="0" applyProtection="0"/>
  </cellStyleXfs>
  <cellXfs count="271">
    <xf numFmtId="0" fontId="0" fillId="0" borderId="0" xfId="0"/>
    <xf numFmtId="0" fontId="18" fillId="0" borderId="0" xfId="19" applyFont="1" applyAlignment="1">
      <alignment horizontal="left"/>
    </xf>
    <xf numFmtId="0" fontId="18" fillId="0" borderId="0" xfId="19" applyNumberFormat="1" applyFont="1" applyBorder="1" applyAlignment="1">
      <alignment horizontal="left"/>
    </xf>
    <xf numFmtId="0" fontId="19" fillId="0" borderId="0" xfId="19" applyNumberFormat="1" applyFont="1" applyBorder="1" applyAlignment="1">
      <alignment horizontal="left"/>
    </xf>
    <xf numFmtId="0" fontId="22" fillId="0" borderId="0" xfId="19" applyNumberFormat="1" applyFont="1" applyBorder="1" applyAlignment="1"/>
    <xf numFmtId="0" fontId="21" fillId="0" borderId="10" xfId="19" applyNumberFormat="1" applyFont="1" applyBorder="1" applyAlignment="1">
      <alignment horizontal="center" vertical="center"/>
    </xf>
    <xf numFmtId="0" fontId="21" fillId="0" borderId="11" xfId="19" applyNumberFormat="1" applyFont="1" applyBorder="1" applyAlignment="1">
      <alignment horizontal="center" vertical="center"/>
    </xf>
    <xf numFmtId="0" fontId="21" fillId="0" borderId="11" xfId="19" applyNumberFormat="1" applyFont="1" applyBorder="1" applyAlignment="1">
      <alignment horizontal="center" vertical="center" wrapText="1"/>
    </xf>
    <xf numFmtId="0" fontId="21" fillId="0" borderId="12" xfId="19" applyNumberFormat="1" applyFont="1" applyBorder="1" applyAlignment="1">
      <alignment horizontal="center" vertical="center" wrapText="1"/>
    </xf>
    <xf numFmtId="0" fontId="18" fillId="0" borderId="13" xfId="19" applyNumberFormat="1" applyFont="1" applyBorder="1" applyAlignment="1">
      <alignment horizontal="center" vertical="center"/>
    </xf>
    <xf numFmtId="0" fontId="18" fillId="0" borderId="14" xfId="19" applyNumberFormat="1" applyFont="1" applyBorder="1" applyAlignment="1">
      <alignment horizontal="center" vertical="center"/>
    </xf>
    <xf numFmtId="0" fontId="18" fillId="0" borderId="14" xfId="19" applyNumberFormat="1" applyFont="1" applyBorder="1" applyAlignment="1">
      <alignment horizontal="center" vertical="center" wrapText="1"/>
    </xf>
    <xf numFmtId="0" fontId="18" fillId="0" borderId="15" xfId="19" applyNumberFormat="1" applyFont="1" applyBorder="1" applyAlignment="1">
      <alignment horizontal="center" vertical="center" wrapText="1"/>
    </xf>
    <xf numFmtId="0" fontId="19" fillId="0" borderId="13" xfId="19" applyNumberFormat="1" applyFont="1" applyFill="1" applyBorder="1" applyAlignment="1">
      <alignment horizontal="center"/>
    </xf>
    <xf numFmtId="2" fontId="18" fillId="0" borderId="0" xfId="19" applyNumberFormat="1" applyFont="1" applyAlignment="1">
      <alignment horizontal="left"/>
    </xf>
    <xf numFmtId="0" fontId="19" fillId="0" borderId="16" xfId="19" applyNumberFormat="1" applyFont="1" applyFill="1" applyBorder="1" applyAlignment="1">
      <alignment horizontal="center"/>
    </xf>
    <xf numFmtId="0" fontId="30" fillId="0" borderId="0" xfId="0" applyFont="1" applyAlignment="1"/>
    <xf numFmtId="3" fontId="23" fillId="0" borderId="15" xfId="19" applyNumberFormat="1" applyFont="1" applyFill="1" applyBorder="1" applyAlignment="1">
      <alignment horizontal="center"/>
    </xf>
    <xf numFmtId="0" fontId="19" fillId="0" borderId="14" xfId="19" applyNumberFormat="1" applyFont="1" applyFill="1" applyBorder="1" applyAlignment="1">
      <alignment horizontal="left" vertical="center" wrapText="1"/>
    </xf>
    <xf numFmtId="0" fontId="21" fillId="0" borderId="0" xfId="19" applyNumberFormat="1" applyFont="1" applyBorder="1" applyAlignment="1"/>
    <xf numFmtId="0" fontId="22" fillId="0" borderId="0" xfId="19" applyNumberFormat="1" applyFont="1" applyBorder="1" applyAlignment="1">
      <alignment vertical="center" wrapText="1"/>
    </xf>
    <xf numFmtId="0" fontId="0" fillId="0" borderId="17" xfId="0" applyBorder="1"/>
    <xf numFmtId="0" fontId="0" fillId="0" borderId="0" xfId="0" applyBorder="1"/>
    <xf numFmtId="0" fontId="0" fillId="0" borderId="17" xfId="0" applyBorder="1" applyAlignment="1">
      <alignment wrapText="1"/>
    </xf>
    <xf numFmtId="0" fontId="0" fillId="0" borderId="17" xfId="0" applyFill="1" applyBorder="1" applyAlignment="1">
      <alignment wrapText="1"/>
    </xf>
    <xf numFmtId="0" fontId="0" fillId="0" borderId="17" xfId="0" applyBorder="1" applyAlignment="1"/>
    <xf numFmtId="0" fontId="0" fillId="0" borderId="17" xfId="0" applyFill="1" applyBorder="1"/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33" fillId="0" borderId="19" xfId="0" applyFont="1" applyBorder="1" applyAlignment="1">
      <alignment horizontal="justify" vertical="center" wrapText="1"/>
    </xf>
    <xf numFmtId="0" fontId="0" fillId="0" borderId="20" xfId="0" applyBorder="1"/>
    <xf numFmtId="0" fontId="0" fillId="0" borderId="20" xfId="0" applyFill="1" applyBorder="1" applyAlignment="1">
      <alignment wrapText="1"/>
    </xf>
    <xf numFmtId="0" fontId="0" fillId="0" borderId="20" xfId="0" applyBorder="1" applyAlignment="1"/>
    <xf numFmtId="0" fontId="33" fillId="0" borderId="17" xfId="0" applyFont="1" applyBorder="1" applyAlignment="1">
      <alignment horizontal="justify" vertical="center" wrapText="1"/>
    </xf>
    <xf numFmtId="0" fontId="33" fillId="0" borderId="17" xfId="0" applyFont="1" applyBorder="1" applyAlignment="1">
      <alignment vertical="center" wrapText="1"/>
    </xf>
    <xf numFmtId="0" fontId="34" fillId="0" borderId="0" xfId="0" applyFont="1" applyAlignment="1">
      <alignment horizontal="justify" vertical="center"/>
    </xf>
    <xf numFmtId="0" fontId="33" fillId="0" borderId="0" xfId="0" applyFont="1" applyAlignment="1">
      <alignment horizontal="justify" vertical="center"/>
    </xf>
    <xf numFmtId="0" fontId="33" fillId="0" borderId="21" xfId="0" applyFont="1" applyBorder="1" applyAlignment="1">
      <alignment horizontal="center" vertical="center" wrapText="1"/>
    </xf>
    <xf numFmtId="0" fontId="33" fillId="0" borderId="22" xfId="0" applyFont="1" applyBorder="1" applyAlignment="1">
      <alignment horizontal="center" vertical="center" wrapText="1"/>
    </xf>
    <xf numFmtId="0" fontId="33" fillId="0" borderId="23" xfId="0" applyFont="1" applyBorder="1" applyAlignment="1">
      <alignment vertical="center" wrapText="1"/>
    </xf>
    <xf numFmtId="0" fontId="33" fillId="0" borderId="17" xfId="0" applyFont="1" applyBorder="1" applyAlignment="1">
      <alignment horizontal="center" vertical="center" wrapText="1"/>
    </xf>
    <xf numFmtId="168" fontId="19" fillId="0" borderId="14" xfId="19" applyNumberFormat="1" applyFont="1" applyFill="1" applyBorder="1" applyAlignment="1">
      <alignment horizontal="center"/>
    </xf>
    <xf numFmtId="168" fontId="19" fillId="0" borderId="24" xfId="19" applyNumberFormat="1" applyFont="1" applyFill="1" applyBorder="1" applyAlignment="1">
      <alignment horizontal="center"/>
    </xf>
    <xf numFmtId="0" fontId="18" fillId="15" borderId="0" xfId="19" applyFont="1" applyFill="1" applyAlignment="1">
      <alignment horizontal="left"/>
    </xf>
    <xf numFmtId="0" fontId="41" fillId="0" borderId="17" xfId="0" applyFont="1" applyBorder="1" applyAlignment="1">
      <alignment wrapText="1"/>
    </xf>
    <xf numFmtId="0" fontId="39" fillId="0" borderId="0" xfId="0" applyFont="1" applyAlignment="1">
      <alignment wrapText="1"/>
    </xf>
    <xf numFmtId="2" fontId="0" fillId="0" borderId="17" xfId="0" applyNumberFormat="1" applyBorder="1"/>
    <xf numFmtId="0" fontId="39" fillId="0" borderId="17" xfId="0" applyFont="1" applyBorder="1" applyAlignment="1">
      <alignment wrapText="1"/>
    </xf>
    <xf numFmtId="0" fontId="29" fillId="0" borderId="0" xfId="0" applyFont="1"/>
    <xf numFmtId="180" fontId="0" fillId="0" borderId="0" xfId="0" applyNumberFormat="1"/>
    <xf numFmtId="0" fontId="33" fillId="0" borderId="17" xfId="0" applyFont="1" applyFill="1" applyBorder="1" applyAlignment="1">
      <alignment horizontal="center" vertical="center" wrapText="1"/>
    </xf>
    <xf numFmtId="16" fontId="33" fillId="0" borderId="17" xfId="0" applyNumberFormat="1" applyFont="1" applyBorder="1" applyAlignment="1">
      <alignment horizontal="center" vertical="center" wrapText="1"/>
    </xf>
    <xf numFmtId="0" fontId="31" fillId="0" borderId="17" xfId="10" applyBorder="1" applyAlignment="1" applyProtection="1">
      <alignment horizontal="center" vertical="center" wrapText="1"/>
    </xf>
    <xf numFmtId="165" fontId="18" fillId="15" borderId="0" xfId="19" applyNumberFormat="1" applyFont="1" applyFill="1" applyAlignment="1">
      <alignment horizontal="left"/>
    </xf>
    <xf numFmtId="0" fontId="18" fillId="15" borderId="0" xfId="19" applyFont="1" applyFill="1" applyAlignment="1">
      <alignment horizontal="right"/>
    </xf>
    <xf numFmtId="0" fontId="19" fillId="15" borderId="0" xfId="19" applyNumberFormat="1" applyFont="1" applyFill="1" applyBorder="1" applyAlignment="1">
      <alignment horizontal="left"/>
    </xf>
    <xf numFmtId="0" fontId="22" fillId="15" borderId="0" xfId="19" applyNumberFormat="1" applyFont="1" applyFill="1" applyBorder="1" applyAlignment="1">
      <alignment horizontal="center" wrapText="1"/>
    </xf>
    <xf numFmtId="0" fontId="18" fillId="15" borderId="0" xfId="19" applyNumberFormat="1" applyFont="1" applyFill="1" applyBorder="1" applyAlignment="1">
      <alignment horizontal="center"/>
    </xf>
    <xf numFmtId="0" fontId="18" fillId="15" borderId="25" xfId="19" applyNumberFormat="1" applyFont="1" applyFill="1" applyBorder="1" applyAlignment="1">
      <alignment horizontal="left"/>
    </xf>
    <xf numFmtId="0" fontId="21" fillId="15" borderId="25" xfId="19" applyFont="1" applyFill="1" applyBorder="1" applyAlignment="1"/>
    <xf numFmtId="0" fontId="21" fillId="15" borderId="0" xfId="19" applyFont="1" applyFill="1" applyBorder="1" applyAlignment="1"/>
    <xf numFmtId="0" fontId="21" fillId="15" borderId="26" xfId="19" applyFont="1" applyFill="1" applyBorder="1" applyAlignment="1"/>
    <xf numFmtId="0" fontId="18" fillId="15" borderId="0" xfId="19" applyNumberFormat="1" applyFont="1" applyFill="1" applyBorder="1" applyAlignment="1">
      <alignment horizontal="left"/>
    </xf>
    <xf numFmtId="0" fontId="20" fillId="15" borderId="0" xfId="19" applyNumberFormat="1" applyFont="1" applyFill="1" applyBorder="1" applyAlignment="1">
      <alignment horizontal="center"/>
    </xf>
    <xf numFmtId="0" fontId="20" fillId="15" borderId="0" xfId="19" applyNumberFormat="1" applyFont="1" applyFill="1" applyBorder="1" applyAlignment="1">
      <alignment horizontal="left"/>
    </xf>
    <xf numFmtId="0" fontId="18" fillId="15" borderId="0" xfId="19" applyNumberFormat="1" applyFont="1" applyFill="1" applyBorder="1" applyAlignment="1">
      <alignment horizontal="right"/>
    </xf>
    <xf numFmtId="0" fontId="18" fillId="15" borderId="27" xfId="19" applyNumberFormat="1" applyFont="1" applyFill="1" applyBorder="1" applyAlignment="1">
      <alignment horizontal="center"/>
    </xf>
    <xf numFmtId="0" fontId="18" fillId="15" borderId="28" xfId="19" applyNumberFormat="1" applyFont="1" applyFill="1" applyBorder="1" applyAlignment="1">
      <alignment horizontal="left"/>
    </xf>
    <xf numFmtId="0" fontId="18" fillId="15" borderId="29" xfId="19" applyNumberFormat="1" applyFont="1" applyFill="1" applyBorder="1" applyAlignment="1">
      <alignment horizontal="center"/>
    </xf>
    <xf numFmtId="0" fontId="20" fillId="15" borderId="26" xfId="19" applyNumberFormat="1" applyFont="1" applyFill="1" applyBorder="1" applyAlignment="1">
      <alignment horizontal="left"/>
    </xf>
    <xf numFmtId="0" fontId="26" fillId="15" borderId="26" xfId="19" applyNumberFormat="1" applyFont="1" applyFill="1" applyBorder="1" applyAlignment="1">
      <alignment horizontal="left"/>
    </xf>
    <xf numFmtId="0" fontId="26" fillId="15" borderId="30" xfId="19" applyNumberFormat="1" applyFont="1" applyFill="1" applyBorder="1" applyAlignment="1">
      <alignment horizontal="left"/>
    </xf>
    <xf numFmtId="0" fontId="26" fillId="15" borderId="31" xfId="19" applyNumberFormat="1" applyFont="1" applyFill="1" applyBorder="1" applyAlignment="1">
      <alignment horizontal="left"/>
    </xf>
    <xf numFmtId="0" fontId="26" fillId="15" borderId="32" xfId="19" applyNumberFormat="1" applyFont="1" applyFill="1" applyBorder="1" applyAlignment="1">
      <alignment horizontal="left"/>
    </xf>
    <xf numFmtId="0" fontId="20" fillId="15" borderId="31" xfId="19" applyNumberFormat="1" applyFont="1" applyFill="1" applyBorder="1" applyAlignment="1">
      <alignment horizontal="left"/>
    </xf>
    <xf numFmtId="0" fontId="20" fillId="15" borderId="32" xfId="19" applyNumberFormat="1" applyFont="1" applyFill="1" applyBorder="1" applyAlignment="1">
      <alignment horizontal="left"/>
    </xf>
    <xf numFmtId="0" fontId="20" fillId="15" borderId="30" xfId="19" applyNumberFormat="1" applyFont="1" applyFill="1" applyBorder="1" applyAlignment="1">
      <alignment horizontal="left"/>
    </xf>
    <xf numFmtId="0" fontId="20" fillId="15" borderId="30" xfId="19" applyNumberFormat="1" applyFont="1" applyFill="1" applyBorder="1" applyAlignment="1">
      <alignment horizontal="center" vertical="top"/>
    </xf>
    <xf numFmtId="0" fontId="20" fillId="15" borderId="33" xfId="19" applyNumberFormat="1" applyFont="1" applyFill="1" applyBorder="1" applyAlignment="1">
      <alignment horizontal="left"/>
    </xf>
    <xf numFmtId="180" fontId="18" fillId="16" borderId="30" xfId="19" applyNumberFormat="1" applyFont="1" applyFill="1" applyBorder="1" applyAlignment="1">
      <alignment vertical="center"/>
    </xf>
    <xf numFmtId="180" fontId="18" fillId="16" borderId="34" xfId="19" applyNumberFormat="1" applyFont="1" applyFill="1" applyBorder="1" applyAlignment="1">
      <alignment vertical="center"/>
    </xf>
    <xf numFmtId="0" fontId="27" fillId="15" borderId="35" xfId="19" applyNumberFormat="1" applyFont="1" applyFill="1" applyBorder="1" applyAlignment="1">
      <alignment horizontal="justify" wrapText="1"/>
    </xf>
    <xf numFmtId="0" fontId="27" fillId="15" borderId="0" xfId="19" applyNumberFormat="1" applyFont="1" applyFill="1" applyBorder="1" applyAlignment="1">
      <alignment horizontal="justify" wrapText="1"/>
    </xf>
    <xf numFmtId="0" fontId="20" fillId="15" borderId="0" xfId="19" applyNumberFormat="1" applyFont="1" applyFill="1" applyBorder="1" applyAlignment="1">
      <alignment horizontal="justify" wrapText="1"/>
    </xf>
    <xf numFmtId="165" fontId="27" fillId="15" borderId="0" xfId="19" applyNumberFormat="1" applyFont="1" applyFill="1" applyBorder="1" applyAlignment="1">
      <alignment horizontal="justify" wrapText="1"/>
    </xf>
    <xf numFmtId="0" fontId="20" fillId="15" borderId="0" xfId="19" applyNumberFormat="1" applyFont="1" applyFill="1" applyBorder="1" applyAlignment="1">
      <alignment horizontal="center" vertical="top"/>
    </xf>
    <xf numFmtId="0" fontId="28" fillId="15" borderId="0" xfId="19" applyNumberFormat="1" applyFont="1" applyFill="1" applyBorder="1" applyAlignment="1">
      <alignment horizontal="left"/>
    </xf>
    <xf numFmtId="0" fontId="18" fillId="15" borderId="0" xfId="19" applyFont="1" applyFill="1" applyBorder="1" applyAlignment="1">
      <alignment horizontal="left"/>
    </xf>
    <xf numFmtId="168" fontId="19" fillId="15" borderId="14" xfId="19" applyNumberFormat="1" applyFont="1" applyFill="1" applyBorder="1" applyAlignment="1">
      <alignment horizontal="center"/>
    </xf>
    <xf numFmtId="0" fontId="19" fillId="0" borderId="24" xfId="19" applyNumberFormat="1" applyFont="1" applyFill="1" applyBorder="1" applyAlignment="1">
      <alignment horizontal="left" vertical="center" wrapText="1"/>
    </xf>
    <xf numFmtId="3" fontId="23" fillId="0" borderId="36" xfId="19" applyNumberFormat="1" applyFont="1" applyFill="1" applyBorder="1" applyAlignment="1">
      <alignment horizontal="center"/>
    </xf>
    <xf numFmtId="0" fontId="18" fillId="0" borderId="37" xfId="19" applyFont="1" applyBorder="1" applyAlignment="1">
      <alignment horizontal="left"/>
    </xf>
    <xf numFmtId="0" fontId="21" fillId="0" borderId="38" xfId="19" applyFont="1" applyBorder="1" applyAlignment="1">
      <alignment horizontal="center" vertical="center"/>
    </xf>
    <xf numFmtId="168" fontId="21" fillId="0" borderId="38" xfId="19" applyNumberFormat="1" applyFont="1" applyBorder="1" applyAlignment="1">
      <alignment horizontal="center" vertical="center"/>
    </xf>
    <xf numFmtId="0" fontId="21" fillId="0" borderId="39" xfId="19" applyFont="1" applyBorder="1" applyAlignment="1">
      <alignment horizontal="center"/>
    </xf>
    <xf numFmtId="3" fontId="23" fillId="15" borderId="15" xfId="19" applyNumberFormat="1" applyFont="1" applyFill="1" applyBorder="1" applyAlignment="1">
      <alignment horizontal="center"/>
    </xf>
    <xf numFmtId="0" fontId="18" fillId="15" borderId="0" xfId="19" applyNumberFormat="1" applyFont="1" applyFill="1" applyBorder="1" applyAlignment="1">
      <alignment horizontal="left"/>
    </xf>
    <xf numFmtId="0" fontId="18" fillId="15" borderId="27" xfId="19" applyNumberFormat="1" applyFont="1" applyFill="1" applyBorder="1" applyAlignment="1">
      <alignment horizontal="center" vertical="center"/>
    </xf>
    <xf numFmtId="0" fontId="18" fillId="15" borderId="40" xfId="19" applyNumberFormat="1" applyFont="1" applyFill="1" applyBorder="1" applyAlignment="1">
      <alignment horizontal="center" vertical="center"/>
    </xf>
    <xf numFmtId="0" fontId="18" fillId="15" borderId="30" xfId="19" applyNumberFormat="1" applyFont="1" applyFill="1" applyBorder="1" applyAlignment="1">
      <alignment horizontal="center" vertical="center"/>
    </xf>
    <xf numFmtId="0" fontId="18" fillId="15" borderId="41" xfId="19" applyNumberFormat="1" applyFont="1" applyFill="1" applyBorder="1" applyAlignment="1">
      <alignment horizontal="center" vertical="center"/>
    </xf>
    <xf numFmtId="0" fontId="18" fillId="15" borderId="42" xfId="19" applyNumberFormat="1" applyFont="1" applyFill="1" applyBorder="1" applyAlignment="1">
      <alignment horizontal="center" vertical="center"/>
    </xf>
    <xf numFmtId="0" fontId="21" fillId="15" borderId="0" xfId="19" applyNumberFormat="1" applyFont="1" applyFill="1" applyBorder="1" applyAlignment="1">
      <alignment horizontal="left"/>
    </xf>
    <xf numFmtId="0" fontId="21" fillId="15" borderId="43" xfId="19" applyNumberFormat="1" applyFont="1" applyFill="1" applyBorder="1" applyAlignment="1">
      <alignment horizontal="left"/>
    </xf>
    <xf numFmtId="0" fontId="21" fillId="15" borderId="29" xfId="19" applyNumberFormat="1" applyFont="1" applyFill="1" applyBorder="1" applyAlignment="1">
      <alignment horizontal="left"/>
    </xf>
    <xf numFmtId="0" fontId="18" fillId="15" borderId="43" xfId="19" applyNumberFormat="1" applyFont="1" applyFill="1" applyBorder="1" applyAlignment="1">
      <alignment horizontal="left"/>
    </xf>
    <xf numFmtId="0" fontId="18" fillId="15" borderId="29" xfId="19" applyNumberFormat="1" applyFont="1" applyFill="1" applyBorder="1" applyAlignment="1">
      <alignment horizontal="left"/>
    </xf>
    <xf numFmtId="0" fontId="20" fillId="15" borderId="44" xfId="19" applyNumberFormat="1" applyFont="1" applyFill="1" applyBorder="1" applyAlignment="1">
      <alignment horizontal="left"/>
    </xf>
    <xf numFmtId="0" fontId="18" fillId="15" borderId="45" xfId="19" applyNumberFormat="1" applyFont="1" applyFill="1" applyBorder="1" applyAlignment="1">
      <alignment horizontal="center"/>
    </xf>
    <xf numFmtId="0" fontId="18" fillId="16" borderId="46" xfId="19" applyNumberFormat="1" applyFont="1" applyFill="1" applyBorder="1" applyAlignment="1">
      <alignment vertical="top"/>
    </xf>
    <xf numFmtId="0" fontId="18" fillId="15" borderId="23" xfId="19" applyNumberFormat="1" applyFont="1" applyFill="1" applyBorder="1" applyAlignment="1">
      <alignment horizontal="left"/>
    </xf>
    <xf numFmtId="0" fontId="21" fillId="15" borderId="47" xfId="19" applyNumberFormat="1" applyFont="1" applyFill="1" applyBorder="1" applyAlignment="1">
      <alignment horizontal="center" wrapText="1"/>
    </xf>
    <xf numFmtId="0" fontId="20" fillId="15" borderId="48" xfId="19" applyNumberFormat="1" applyFont="1" applyFill="1" applyBorder="1" applyAlignment="1">
      <alignment horizontal="center" vertical="top"/>
    </xf>
    <xf numFmtId="180" fontId="18" fillId="16" borderId="49" xfId="19" applyNumberFormat="1" applyFont="1" applyFill="1" applyBorder="1" applyAlignment="1">
      <alignment vertical="center"/>
    </xf>
    <xf numFmtId="0" fontId="18" fillId="16" borderId="50" xfId="19" applyNumberFormat="1" applyFont="1" applyFill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33" fillId="0" borderId="19" xfId="0" applyFont="1" applyBorder="1" applyAlignment="1">
      <alignment vertical="center" wrapText="1"/>
    </xf>
    <xf numFmtId="0" fontId="33" fillId="0" borderId="0" xfId="0" applyFont="1" applyAlignment="1">
      <alignment horizontal="right" vertical="center"/>
    </xf>
    <xf numFmtId="0" fontId="33" fillId="0" borderId="0" xfId="0" applyFont="1" applyAlignment="1">
      <alignment horizontal="center" vertical="center"/>
    </xf>
    <xf numFmtId="0" fontId="49" fillId="0" borderId="23" xfId="0" applyFont="1" applyBorder="1" applyAlignment="1">
      <alignment horizontal="center" vertical="center" wrapText="1"/>
    </xf>
    <xf numFmtId="0" fontId="31" fillId="0" borderId="23" xfId="10" applyBorder="1" applyAlignment="1" applyProtection="1">
      <alignment horizontal="center" vertical="center" wrapText="1"/>
    </xf>
    <xf numFmtId="0" fontId="38" fillId="0" borderId="0" xfId="0" applyFont="1" applyAlignment="1">
      <alignment horizontal="justify" vertical="center"/>
    </xf>
    <xf numFmtId="0" fontId="0" fillId="15" borderId="17" xfId="0" applyFill="1" applyBorder="1"/>
    <xf numFmtId="0" fontId="47" fillId="0" borderId="0" xfId="19" applyFont="1" applyAlignment="1">
      <alignment horizontal="left"/>
    </xf>
    <xf numFmtId="0" fontId="19" fillId="0" borderId="0" xfId="19" applyFont="1" applyAlignment="1">
      <alignment horizontal="left"/>
    </xf>
    <xf numFmtId="0" fontId="19" fillId="0" borderId="0" xfId="19" applyFont="1" applyAlignment="1">
      <alignment horizontal="right"/>
    </xf>
    <xf numFmtId="0" fontId="23" fillId="0" borderId="0" xfId="0" applyFont="1"/>
    <xf numFmtId="0" fontId="0" fillId="0" borderId="0" xfId="0" applyAlignment="1">
      <alignment wrapText="1"/>
    </xf>
    <xf numFmtId="0" fontId="0" fillId="0" borderId="0" xfId="0" applyFill="1"/>
    <xf numFmtId="0" fontId="50" fillId="0" borderId="0" xfId="0" applyFont="1" applyFill="1"/>
    <xf numFmtId="0" fontId="0" fillId="0" borderId="79" xfId="0" applyFill="1" applyBorder="1"/>
    <xf numFmtId="0" fontId="0" fillId="0" borderId="0" xfId="0" applyFill="1" applyAlignment="1">
      <alignment horizontal="left" vertical="top"/>
    </xf>
    <xf numFmtId="0" fontId="0" fillId="0" borderId="0" xfId="0" applyFill="1" applyAlignment="1" applyProtection="1">
      <alignment vertical="top"/>
      <protection locked="0"/>
    </xf>
    <xf numFmtId="0" fontId="51" fillId="0" borderId="0" xfId="0" applyFont="1" applyFill="1" applyAlignment="1">
      <alignment horizontal="center" vertical="top"/>
    </xf>
    <xf numFmtId="0" fontId="0" fillId="0" borderId="0" xfId="0" applyFill="1" applyAlignment="1" applyProtection="1">
      <alignment horizontal="center" vertical="top"/>
      <protection locked="0"/>
    </xf>
    <xf numFmtId="0" fontId="52" fillId="0" borderId="80" xfId="0" applyFont="1" applyFill="1" applyBorder="1" applyAlignment="1">
      <alignment vertical="top" wrapText="1"/>
    </xf>
    <xf numFmtId="0" fontId="52" fillId="0" borderId="0" xfId="0" applyFont="1" applyFill="1" applyBorder="1" applyAlignment="1">
      <alignment vertical="top" wrapText="1"/>
    </xf>
    <xf numFmtId="0" fontId="0" fillId="0" borderId="17" xfId="0" applyFill="1" applyBorder="1" applyAlignment="1">
      <alignment horizontal="left" vertical="top" wrapText="1"/>
    </xf>
    <xf numFmtId="0" fontId="0" fillId="0" borderId="81" xfId="0" applyFill="1" applyBorder="1" applyAlignment="1">
      <alignment horizontal="left" vertical="top" wrapText="1"/>
    </xf>
    <xf numFmtId="0" fontId="0" fillId="0" borderId="82" xfId="0" applyFill="1" applyBorder="1" applyAlignment="1">
      <alignment horizontal="left" vertical="top" wrapText="1"/>
    </xf>
    <xf numFmtId="0" fontId="50" fillId="0" borderId="0" xfId="0" applyFont="1" applyFill="1" applyAlignment="1">
      <alignment horizontal="left" vertical="top" wrapText="1"/>
    </xf>
    <xf numFmtId="0" fontId="53" fillId="0" borderId="17" xfId="0" applyFont="1" applyFill="1" applyBorder="1" applyAlignment="1">
      <alignment horizontal="left" vertical="top" wrapText="1"/>
    </xf>
    <xf numFmtId="0" fontId="50" fillId="0" borderId="17" xfId="0" applyFont="1" applyFill="1" applyBorder="1" applyAlignment="1">
      <alignment horizontal="left" vertical="top" wrapText="1"/>
    </xf>
    <xf numFmtId="168" fontId="53" fillId="0" borderId="17" xfId="0" applyNumberFormat="1" applyFont="1" applyFill="1" applyBorder="1" applyAlignment="1">
      <alignment horizontal="left" vertical="top" wrapText="1"/>
    </xf>
    <xf numFmtId="168" fontId="50" fillId="0" borderId="17" xfId="0" applyNumberFormat="1" applyFont="1" applyFill="1" applyBorder="1" applyAlignment="1">
      <alignment horizontal="left" vertical="top" wrapText="1"/>
    </xf>
    <xf numFmtId="0" fontId="33" fillId="0" borderId="52" xfId="0" applyFont="1" applyFill="1" applyBorder="1" applyAlignment="1">
      <alignment horizontal="center" vertical="center" wrapText="1"/>
    </xf>
    <xf numFmtId="0" fontId="54" fillId="0" borderId="17" xfId="0" applyFont="1" applyFill="1" applyBorder="1" applyAlignment="1">
      <alignment horizontal="left" vertical="top" wrapText="1"/>
    </xf>
    <xf numFmtId="0" fontId="54" fillId="15" borderId="17" xfId="0" applyFont="1" applyFill="1" applyBorder="1" applyAlignment="1">
      <alignment horizontal="left" vertical="top" wrapText="1"/>
    </xf>
    <xf numFmtId="0" fontId="54" fillId="17" borderId="17" xfId="0" applyFont="1" applyFill="1" applyBorder="1" applyAlignment="1">
      <alignment horizontal="left" vertical="top" wrapText="1"/>
    </xf>
    <xf numFmtId="0" fontId="0" fillId="0" borderId="83" xfId="0" applyFill="1" applyBorder="1" applyAlignment="1">
      <alignment horizontal="center" vertical="center" textRotation="90" wrapText="1"/>
    </xf>
    <xf numFmtId="0" fontId="55" fillId="0" borderId="0" xfId="0" applyFont="1" applyFill="1" applyAlignment="1">
      <alignment vertical="top"/>
    </xf>
    <xf numFmtId="0" fontId="56" fillId="0" borderId="0" xfId="0" applyFont="1" applyFill="1"/>
    <xf numFmtId="0" fontId="52" fillId="0" borderId="84" xfId="0" applyFont="1" applyFill="1" applyBorder="1" applyAlignment="1">
      <alignment vertical="top" wrapText="1"/>
    </xf>
    <xf numFmtId="0" fontId="54" fillId="15" borderId="21" xfId="0" applyFont="1" applyFill="1" applyBorder="1" applyAlignment="1">
      <alignment vertical="top" wrapText="1"/>
    </xf>
    <xf numFmtId="0" fontId="0" fillId="0" borderId="53" xfId="0" applyFill="1" applyBorder="1"/>
    <xf numFmtId="0" fontId="0" fillId="0" borderId="0" xfId="0" applyFill="1" applyAlignment="1">
      <alignment horizontal="left" vertical="top" wrapText="1"/>
    </xf>
    <xf numFmtId="0" fontId="0" fillId="15" borderId="17" xfId="0" applyFill="1" applyBorder="1" applyAlignment="1">
      <alignment horizontal="left" vertical="top" wrapText="1"/>
    </xf>
    <xf numFmtId="0" fontId="0" fillId="18" borderId="81" xfId="0" applyFill="1" applyBorder="1" applyAlignment="1">
      <alignment horizontal="left" vertical="top" wrapText="1"/>
    </xf>
    <xf numFmtId="0" fontId="0" fillId="18" borderId="82" xfId="0" applyFill="1" applyBorder="1" applyAlignment="1">
      <alignment horizontal="left" vertical="top" wrapText="1"/>
    </xf>
    <xf numFmtId="0" fontId="0" fillId="18" borderId="17" xfId="0" applyFill="1" applyBorder="1" applyAlignment="1">
      <alignment horizontal="left" vertical="top" wrapText="1"/>
    </xf>
    <xf numFmtId="0" fontId="53" fillId="19" borderId="17" xfId="0" applyFont="1" applyFill="1" applyBorder="1" applyAlignment="1">
      <alignment horizontal="left" vertical="top" wrapText="1"/>
    </xf>
    <xf numFmtId="0" fontId="33" fillId="0" borderId="23" xfId="0" applyFont="1" applyBorder="1" applyAlignment="1">
      <alignment horizontal="right" vertical="center" wrapText="1"/>
    </xf>
    <xf numFmtId="0" fontId="53" fillId="0" borderId="0" xfId="0" applyFont="1" applyFill="1"/>
    <xf numFmtId="0" fontId="18" fillId="0" borderId="0" xfId="19" applyFont="1" applyBorder="1" applyAlignment="1">
      <alignment horizontal="center"/>
    </xf>
    <xf numFmtId="0" fontId="21" fillId="0" borderId="0" xfId="19" applyNumberFormat="1" applyFont="1" applyBorder="1" applyAlignment="1">
      <alignment horizontal="center" wrapText="1"/>
    </xf>
    <xf numFmtId="0" fontId="22" fillId="0" borderId="0" xfId="19" applyNumberFormat="1" applyFont="1" applyBorder="1" applyAlignment="1">
      <alignment horizontal="left" vertical="center" wrapText="1"/>
    </xf>
    <xf numFmtId="0" fontId="22" fillId="0" borderId="0" xfId="19" applyNumberFormat="1" applyFont="1" applyBorder="1" applyAlignment="1">
      <alignment horizontal="center"/>
    </xf>
    <xf numFmtId="0" fontId="33" fillId="0" borderId="17" xfId="0" applyFont="1" applyBorder="1" applyAlignment="1">
      <alignment horizontal="center" vertical="center" wrapText="1"/>
    </xf>
    <xf numFmtId="0" fontId="33" fillId="0" borderId="20" xfId="0" applyFont="1" applyBorder="1" applyAlignment="1">
      <alignment horizontal="center" vertical="center" wrapText="1"/>
    </xf>
    <xf numFmtId="0" fontId="33" fillId="0" borderId="53" xfId="0" applyFont="1" applyBorder="1" applyAlignment="1">
      <alignment horizontal="center" vertical="center" wrapText="1"/>
    </xf>
    <xf numFmtId="165" fontId="0" fillId="15" borderId="17" xfId="0" applyNumberFormat="1" applyFill="1" applyBorder="1" applyAlignment="1">
      <alignment horizontal="center"/>
    </xf>
    <xf numFmtId="165" fontId="0" fillId="15" borderId="20" xfId="0" applyNumberFormat="1" applyFill="1" applyBorder="1" applyAlignment="1">
      <alignment horizontal="center"/>
    </xf>
    <xf numFmtId="165" fontId="0" fillId="15" borderId="53" xfId="0" applyNumberFormat="1" applyFill="1" applyBorder="1" applyAlignment="1">
      <alignment horizontal="center"/>
    </xf>
    <xf numFmtId="0" fontId="34" fillId="0" borderId="0" xfId="0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0" fontId="18" fillId="15" borderId="69" xfId="19" applyNumberFormat="1" applyFont="1" applyFill="1" applyBorder="1" applyAlignment="1">
      <alignment horizontal="center" vertical="top" wrapText="1"/>
    </xf>
    <xf numFmtId="0" fontId="18" fillId="15" borderId="40" xfId="19" applyNumberFormat="1" applyFont="1" applyFill="1" applyBorder="1" applyAlignment="1">
      <alignment horizontal="center" vertical="top" wrapText="1"/>
    </xf>
    <xf numFmtId="0" fontId="18" fillId="15" borderId="41" xfId="19" applyNumberFormat="1" applyFont="1" applyFill="1" applyBorder="1" applyAlignment="1">
      <alignment horizontal="center" vertical="top" wrapText="1"/>
    </xf>
    <xf numFmtId="0" fontId="18" fillId="15" borderId="67" xfId="19" applyNumberFormat="1" applyFont="1" applyFill="1" applyBorder="1" applyAlignment="1">
      <alignment horizontal="center" vertical="top" wrapText="1"/>
    </xf>
    <xf numFmtId="0" fontId="18" fillId="15" borderId="0" xfId="19" applyNumberFormat="1" applyFont="1" applyFill="1" applyBorder="1" applyAlignment="1">
      <alignment horizontal="center" vertical="top" wrapText="1"/>
    </xf>
    <xf numFmtId="0" fontId="18" fillId="15" borderId="43" xfId="19" applyNumberFormat="1" applyFont="1" applyFill="1" applyBorder="1" applyAlignment="1">
      <alignment horizontal="center" vertical="top" wrapText="1"/>
    </xf>
    <xf numFmtId="0" fontId="18" fillId="15" borderId="44" xfId="19" applyNumberFormat="1" applyFont="1" applyFill="1" applyBorder="1" applyAlignment="1">
      <alignment horizontal="center" vertical="top" wrapText="1"/>
    </xf>
    <xf numFmtId="0" fontId="18" fillId="15" borderId="70" xfId="19" applyNumberFormat="1" applyFont="1" applyFill="1" applyBorder="1" applyAlignment="1">
      <alignment horizontal="center" vertical="top" wrapText="1"/>
    </xf>
    <xf numFmtId="0" fontId="18" fillId="15" borderId="71" xfId="19" applyNumberFormat="1" applyFont="1" applyFill="1" applyBorder="1" applyAlignment="1">
      <alignment horizontal="center" vertical="top" wrapText="1"/>
    </xf>
    <xf numFmtId="49" fontId="21" fillId="15" borderId="26" xfId="19" applyNumberFormat="1" applyFont="1" applyFill="1" applyBorder="1" applyAlignment="1">
      <alignment horizontal="center"/>
    </xf>
    <xf numFmtId="180" fontId="18" fillId="16" borderId="51" xfId="19" applyNumberFormat="1" applyFont="1" applyFill="1" applyBorder="1" applyAlignment="1">
      <alignment horizontal="center" vertical="center"/>
    </xf>
    <xf numFmtId="180" fontId="18" fillId="16" borderId="30" xfId="19" applyNumberFormat="1" applyFont="1" applyFill="1" applyBorder="1" applyAlignment="1">
      <alignment horizontal="center" vertical="center"/>
    </xf>
    <xf numFmtId="180" fontId="18" fillId="16" borderId="72" xfId="19" applyNumberFormat="1" applyFont="1" applyFill="1" applyBorder="1" applyAlignment="1">
      <alignment horizontal="center" vertical="center"/>
    </xf>
    <xf numFmtId="0" fontId="18" fillId="16" borderId="46" xfId="19" applyNumberFormat="1" applyFont="1" applyFill="1" applyBorder="1" applyAlignment="1">
      <alignment horizontal="center" vertical="center"/>
    </xf>
    <xf numFmtId="0" fontId="18" fillId="16" borderId="57" xfId="19" applyNumberFormat="1" applyFont="1" applyFill="1" applyBorder="1" applyAlignment="1">
      <alignment horizontal="center" vertical="center"/>
    </xf>
    <xf numFmtId="0" fontId="18" fillId="15" borderId="41" xfId="19" applyNumberFormat="1" applyFont="1" applyFill="1" applyBorder="1" applyAlignment="1">
      <alignment horizontal="left" vertical="top" wrapText="1"/>
    </xf>
    <xf numFmtId="180" fontId="18" fillId="16" borderId="60" xfId="19" applyNumberFormat="1" applyFont="1" applyFill="1" applyBorder="1" applyAlignment="1">
      <alignment horizontal="center" vertical="center"/>
    </xf>
    <xf numFmtId="180" fontId="18" fillId="16" borderId="34" xfId="19" applyNumberFormat="1" applyFont="1" applyFill="1" applyBorder="1" applyAlignment="1">
      <alignment horizontal="center" vertical="center"/>
    </xf>
    <xf numFmtId="0" fontId="18" fillId="16" borderId="73" xfId="19" applyNumberFormat="1" applyFont="1" applyFill="1" applyBorder="1" applyAlignment="1">
      <alignment horizontal="center" vertical="center"/>
    </xf>
    <xf numFmtId="0" fontId="18" fillId="16" borderId="59" xfId="19" applyNumberFormat="1" applyFont="1" applyFill="1" applyBorder="1" applyAlignment="1">
      <alignment horizontal="center" vertical="center"/>
    </xf>
    <xf numFmtId="0" fontId="18" fillId="16" borderId="58" xfId="19" applyNumberFormat="1" applyFont="1" applyFill="1" applyBorder="1" applyAlignment="1">
      <alignment horizontal="center" vertical="center"/>
    </xf>
    <xf numFmtId="49" fontId="18" fillId="15" borderId="26" xfId="19" applyNumberFormat="1" applyFont="1" applyFill="1" applyBorder="1" applyAlignment="1">
      <alignment horizontal="center"/>
    </xf>
    <xf numFmtId="0" fontId="18" fillId="15" borderId="68" xfId="19" applyNumberFormat="1" applyFont="1" applyFill="1" applyBorder="1" applyAlignment="1">
      <alignment horizontal="center" vertical="top" wrapText="1"/>
    </xf>
    <xf numFmtId="0" fontId="18" fillId="15" borderId="26" xfId="19" applyNumberFormat="1" applyFont="1" applyFill="1" applyBorder="1" applyAlignment="1">
      <alignment horizontal="center" vertical="top" wrapText="1"/>
    </xf>
    <xf numFmtId="0" fontId="18" fillId="15" borderId="31" xfId="19" applyNumberFormat="1" applyFont="1" applyFill="1" applyBorder="1" applyAlignment="1">
      <alignment horizontal="center" vertical="top" wrapText="1"/>
    </xf>
    <xf numFmtId="0" fontId="18" fillId="15" borderId="40" xfId="19" applyNumberFormat="1" applyFont="1" applyFill="1" applyBorder="1" applyAlignment="1">
      <alignment horizontal="left" vertical="top" wrapText="1"/>
    </xf>
    <xf numFmtId="0" fontId="22" fillId="15" borderId="0" xfId="19" applyNumberFormat="1" applyFont="1" applyFill="1" applyBorder="1" applyAlignment="1">
      <alignment horizontal="center" wrapText="1"/>
    </xf>
    <xf numFmtId="0" fontId="20" fillId="15" borderId="0" xfId="19" applyNumberFormat="1" applyFont="1" applyFill="1" applyBorder="1" applyAlignment="1">
      <alignment horizontal="center" vertical="top"/>
    </xf>
    <xf numFmtId="0" fontId="21" fillId="15" borderId="61" xfId="19" applyNumberFormat="1" applyFont="1" applyFill="1" applyBorder="1" applyAlignment="1">
      <alignment horizontal="center" vertical="center" wrapText="1"/>
    </xf>
    <xf numFmtId="0" fontId="21" fillId="15" borderId="62" xfId="19" applyNumberFormat="1" applyFont="1" applyFill="1" applyBorder="1" applyAlignment="1">
      <alignment horizontal="center" vertical="center" wrapText="1"/>
    </xf>
    <xf numFmtId="0" fontId="21" fillId="15" borderId="63" xfId="19" applyNumberFormat="1" applyFont="1" applyFill="1" applyBorder="1" applyAlignment="1">
      <alignment horizontal="center" vertical="center" wrapText="1"/>
    </xf>
    <xf numFmtId="0" fontId="21" fillId="15" borderId="64" xfId="19" applyNumberFormat="1" applyFont="1" applyFill="1" applyBorder="1" applyAlignment="1">
      <alignment horizontal="center" vertical="center"/>
    </xf>
    <xf numFmtId="0" fontId="21" fillId="15" borderId="65" xfId="19" applyNumberFormat="1" applyFont="1" applyFill="1" applyBorder="1" applyAlignment="1">
      <alignment horizontal="center" vertical="center"/>
    </xf>
    <xf numFmtId="0" fontId="18" fillId="15" borderId="15" xfId="19" applyNumberFormat="1" applyFont="1" applyFill="1" applyBorder="1" applyAlignment="1">
      <alignment horizontal="center" vertical="center"/>
    </xf>
    <xf numFmtId="0" fontId="18" fillId="15" borderId="55" xfId="19" applyNumberFormat="1" applyFont="1" applyFill="1" applyBorder="1" applyAlignment="1">
      <alignment horizontal="center" vertical="center"/>
    </xf>
    <xf numFmtId="0" fontId="21" fillId="15" borderId="66" xfId="19" applyNumberFormat="1" applyFont="1" applyFill="1" applyBorder="1" applyAlignment="1">
      <alignment horizontal="center" vertical="center"/>
    </xf>
    <xf numFmtId="0" fontId="21" fillId="15" borderId="22" xfId="19" applyNumberFormat="1" applyFont="1" applyFill="1" applyBorder="1" applyAlignment="1">
      <alignment horizontal="center" vertical="center"/>
    </xf>
    <xf numFmtId="180" fontId="18" fillId="16" borderId="14" xfId="19" applyNumberFormat="1" applyFont="1" applyFill="1" applyBorder="1" applyAlignment="1">
      <alignment horizontal="center" vertical="center"/>
    </xf>
    <xf numFmtId="0" fontId="18" fillId="15" borderId="58" xfId="19" applyNumberFormat="1" applyFont="1" applyFill="1" applyBorder="1" applyAlignment="1">
      <alignment horizontal="left" vertical="top" wrapText="1"/>
    </xf>
    <xf numFmtId="0" fontId="18" fillId="15" borderId="59" xfId="19" applyNumberFormat="1" applyFont="1" applyFill="1" applyBorder="1" applyAlignment="1">
      <alignment horizontal="left" vertical="top" wrapText="1"/>
    </xf>
    <xf numFmtId="0" fontId="18" fillId="15" borderId="43" xfId="19" applyNumberFormat="1" applyFont="1" applyFill="1" applyBorder="1" applyAlignment="1">
      <alignment horizontal="left" vertical="top" wrapText="1"/>
    </xf>
    <xf numFmtId="0" fontId="18" fillId="15" borderId="31" xfId="19" applyNumberFormat="1" applyFont="1" applyFill="1" applyBorder="1" applyAlignment="1">
      <alignment horizontal="left" vertical="top" wrapText="1"/>
    </xf>
    <xf numFmtId="0" fontId="18" fillId="15" borderId="26" xfId="19" applyNumberFormat="1" applyFont="1" applyFill="1" applyBorder="1" applyAlignment="1">
      <alignment horizontal="left" vertical="top" wrapText="1"/>
    </xf>
    <xf numFmtId="0" fontId="18" fillId="15" borderId="34" xfId="19" applyNumberFormat="1" applyFont="1" applyFill="1" applyBorder="1" applyAlignment="1">
      <alignment horizontal="left" vertical="top" wrapText="1"/>
    </xf>
    <xf numFmtId="0" fontId="18" fillId="15" borderId="30" xfId="19" applyNumberFormat="1" applyFont="1" applyFill="1" applyBorder="1" applyAlignment="1">
      <alignment horizontal="left" vertical="top" wrapText="1"/>
    </xf>
    <xf numFmtId="180" fontId="18" fillId="16" borderId="55" xfId="19" applyNumberFormat="1" applyFont="1" applyFill="1" applyBorder="1" applyAlignment="1">
      <alignment horizontal="center" vertical="center"/>
    </xf>
    <xf numFmtId="0" fontId="18" fillId="15" borderId="46" xfId="19" applyNumberFormat="1" applyFont="1" applyFill="1" applyBorder="1" applyAlignment="1">
      <alignment horizontal="center" vertical="center"/>
    </xf>
    <xf numFmtId="0" fontId="18" fillId="15" borderId="56" xfId="19" applyNumberFormat="1" applyFont="1" applyFill="1" applyBorder="1" applyAlignment="1">
      <alignment horizontal="center" vertical="center"/>
    </xf>
    <xf numFmtId="0" fontId="18" fillId="15" borderId="57" xfId="19" applyNumberFormat="1" applyFont="1" applyFill="1" applyBorder="1" applyAlignment="1">
      <alignment horizontal="center" vertical="center"/>
    </xf>
    <xf numFmtId="0" fontId="18" fillId="15" borderId="14" xfId="19" applyNumberFormat="1" applyFont="1" applyFill="1" applyBorder="1" applyAlignment="1">
      <alignment horizontal="center" vertical="center"/>
    </xf>
    <xf numFmtId="0" fontId="27" fillId="15" borderId="54" xfId="19" applyNumberFormat="1" applyFont="1" applyFill="1" applyBorder="1" applyAlignment="1">
      <alignment horizontal="center" wrapText="1"/>
    </xf>
    <xf numFmtId="0" fontId="18" fillId="15" borderId="0" xfId="19" applyNumberFormat="1" applyFont="1" applyFill="1" applyBorder="1" applyAlignment="1">
      <alignment horizontal="center"/>
    </xf>
    <xf numFmtId="0" fontId="21" fillId="15" borderId="0" xfId="19" applyFont="1" applyFill="1" applyAlignment="1">
      <alignment horizontal="center" vertical="center"/>
    </xf>
    <xf numFmtId="0" fontId="19" fillId="15" borderId="0" xfId="19" applyNumberFormat="1" applyFont="1" applyFill="1" applyBorder="1" applyAlignment="1">
      <alignment horizontal="center"/>
    </xf>
    <xf numFmtId="0" fontId="18" fillId="15" borderId="0" xfId="19" applyNumberFormat="1" applyFont="1" applyFill="1" applyBorder="1" applyAlignment="1">
      <alignment horizontal="left"/>
    </xf>
    <xf numFmtId="0" fontId="39" fillId="0" borderId="0" xfId="0" applyFont="1" applyAlignment="1">
      <alignment wrapText="1"/>
    </xf>
    <xf numFmtId="0" fontId="40" fillId="0" borderId="0" xfId="0" applyFont="1" applyAlignment="1">
      <alignment horizontal="center" vertical="center"/>
    </xf>
    <xf numFmtId="0" fontId="0" fillId="0" borderId="0" xfId="0" applyAlignment="1">
      <alignment horizontal="center" wrapText="1"/>
    </xf>
    <xf numFmtId="0" fontId="0" fillId="0" borderId="17" xfId="0" applyBorder="1" applyAlignment="1">
      <alignment horizontal="center" wrapText="1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 wrapText="1"/>
    </xf>
    <xf numFmtId="0" fontId="0" fillId="0" borderId="74" xfId="0" applyBorder="1" applyAlignment="1">
      <alignment horizontal="center" wrapText="1"/>
    </xf>
    <xf numFmtId="0" fontId="0" fillId="0" borderId="75" xfId="0" applyBorder="1" applyAlignment="1">
      <alignment horizontal="center" wrapText="1"/>
    </xf>
    <xf numFmtId="0" fontId="38" fillId="0" borderId="70" xfId="0" applyFont="1" applyBorder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29" fillId="0" borderId="0" xfId="0" applyFont="1" applyFill="1" applyAlignment="1">
      <alignment horizontal="center"/>
    </xf>
    <xf numFmtId="0" fontId="58" fillId="0" borderId="95" xfId="0" applyFont="1" applyFill="1" applyBorder="1" applyAlignment="1">
      <alignment horizontal="center"/>
    </xf>
    <xf numFmtId="0" fontId="0" fillId="0" borderId="95" xfId="0" applyFill="1" applyBorder="1" applyAlignment="1">
      <alignment horizontal="center"/>
    </xf>
    <xf numFmtId="0" fontId="0" fillId="0" borderId="85" xfId="0" applyFill="1" applyBorder="1" applyAlignment="1">
      <alignment horizontal="center" vertical="center" textRotation="90" wrapText="1"/>
    </xf>
    <xf numFmtId="0" fontId="0" fillId="0" borderId="86" xfId="0" applyFill="1" applyBorder="1" applyAlignment="1">
      <alignment horizontal="center" vertical="center" textRotation="90" wrapText="1"/>
    </xf>
    <xf numFmtId="0" fontId="0" fillId="0" borderId="84" xfId="0" applyFill="1" applyBorder="1" applyAlignment="1">
      <alignment horizontal="center" vertical="center" wrapText="1"/>
    </xf>
    <xf numFmtId="0" fontId="0" fillId="0" borderId="93" xfId="0" applyFill="1" applyBorder="1" applyAlignment="1">
      <alignment horizontal="center" vertical="center" wrapText="1"/>
    </xf>
    <xf numFmtId="0" fontId="0" fillId="0" borderId="94" xfId="0" applyFill="1" applyBorder="1" applyAlignment="1">
      <alignment horizontal="center" vertical="center" wrapText="1"/>
    </xf>
    <xf numFmtId="0" fontId="0" fillId="0" borderId="88" xfId="0" applyFill="1" applyBorder="1" applyAlignment="1">
      <alignment horizontal="center" vertical="center" textRotation="90" wrapText="1"/>
    </xf>
    <xf numFmtId="0" fontId="0" fillId="0" borderId="0" xfId="0" applyFill="1" applyBorder="1" applyAlignment="1">
      <alignment horizontal="center" vertical="center" textRotation="90" wrapText="1"/>
    </xf>
    <xf numFmtId="0" fontId="57" fillId="15" borderId="76" xfId="0" applyFont="1" applyFill="1" applyBorder="1" applyAlignment="1">
      <alignment horizontal="center" textRotation="90" wrapText="1"/>
    </xf>
    <xf numFmtId="0" fontId="57" fillId="15" borderId="77" xfId="0" applyFont="1" applyFill="1" applyBorder="1" applyAlignment="1">
      <alignment horizontal="center" textRotation="90" wrapText="1"/>
    </xf>
    <xf numFmtId="0" fontId="57" fillId="15" borderId="19" xfId="0" applyFont="1" applyFill="1" applyBorder="1" applyAlignment="1">
      <alignment horizontal="center" textRotation="90" wrapText="1"/>
    </xf>
    <xf numFmtId="0" fontId="0" fillId="0" borderId="89" xfId="0" applyFill="1" applyBorder="1" applyAlignment="1">
      <alignment horizontal="center" vertical="center" textRotation="90" wrapText="1"/>
    </xf>
    <xf numFmtId="0" fontId="0" fillId="0" borderId="83" xfId="0" applyFill="1" applyBorder="1" applyAlignment="1">
      <alignment horizontal="center" vertical="center" textRotation="90" wrapText="1"/>
    </xf>
    <xf numFmtId="0" fontId="54" fillId="0" borderId="17" xfId="0" applyFont="1" applyFill="1" applyBorder="1" applyAlignment="1">
      <alignment horizontal="left" vertical="top" wrapText="1"/>
    </xf>
    <xf numFmtId="0" fontId="54" fillId="15" borderId="17" xfId="0" applyFont="1" applyFill="1" applyBorder="1" applyAlignment="1">
      <alignment horizontal="left" vertical="top" wrapText="1"/>
    </xf>
    <xf numFmtId="0" fontId="54" fillId="17" borderId="17" xfId="0" applyFont="1" applyFill="1" applyBorder="1" applyAlignment="1">
      <alignment horizontal="left" vertical="top" wrapText="1"/>
    </xf>
    <xf numFmtId="0" fontId="0" fillId="0" borderId="87" xfId="0" applyFill="1" applyBorder="1" applyAlignment="1">
      <alignment horizontal="center" vertical="center" wrapText="1"/>
    </xf>
    <xf numFmtId="0" fontId="0" fillId="0" borderId="88" xfId="0" applyFill="1" applyBorder="1" applyAlignment="1">
      <alignment horizontal="center" vertical="center" wrapText="1"/>
    </xf>
    <xf numFmtId="0" fontId="0" fillId="0" borderId="89" xfId="0" applyFill="1" applyBorder="1" applyAlignment="1">
      <alignment horizontal="center" vertical="center" wrapText="1"/>
    </xf>
    <xf numFmtId="0" fontId="0" fillId="0" borderId="90" xfId="0" applyFill="1" applyBorder="1" applyAlignment="1">
      <alignment horizontal="center" vertical="center" wrapText="1"/>
    </xf>
    <xf numFmtId="0" fontId="0" fillId="0" borderId="91" xfId="0" applyFill="1" applyBorder="1" applyAlignment="1">
      <alignment horizontal="center" vertical="center" wrapText="1"/>
    </xf>
    <xf numFmtId="0" fontId="0" fillId="0" borderId="92" xfId="0" applyFill="1" applyBorder="1" applyAlignment="1">
      <alignment horizontal="center" vertical="center" wrapText="1"/>
    </xf>
    <xf numFmtId="0" fontId="44" fillId="0" borderId="0" xfId="0" applyFont="1" applyAlignment="1">
      <alignment horizontal="center" vertical="center"/>
    </xf>
    <xf numFmtId="165" fontId="0" fillId="0" borderId="20" xfId="0" applyNumberFormat="1" applyBorder="1" applyAlignment="1">
      <alignment horizontal="center"/>
    </xf>
    <xf numFmtId="165" fontId="0" fillId="0" borderId="78" xfId="0" applyNumberFormat="1" applyBorder="1" applyAlignment="1">
      <alignment horizontal="center"/>
    </xf>
    <xf numFmtId="165" fontId="0" fillId="0" borderId="53" xfId="0" applyNumberFormat="1" applyBorder="1" applyAlignment="1">
      <alignment horizontal="center"/>
    </xf>
    <xf numFmtId="180" fontId="0" fillId="0" borderId="20" xfId="0" applyNumberFormat="1" applyBorder="1" applyAlignment="1">
      <alignment horizontal="center"/>
    </xf>
    <xf numFmtId="180" fontId="0" fillId="0" borderId="78" xfId="0" applyNumberFormat="1" applyBorder="1" applyAlignment="1">
      <alignment horizontal="center"/>
    </xf>
    <xf numFmtId="180" fontId="0" fillId="0" borderId="53" xfId="0" applyNumberFormat="1" applyBorder="1" applyAlignment="1">
      <alignment horizontal="center"/>
    </xf>
  </cellXfs>
  <cellStyles count="27"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Гиперссылка" xfId="10" builtinId="8"/>
    <cellStyle name="Заголовок 1" xfId="11" builtinId="16" customBuiltin="1"/>
    <cellStyle name="Заголовок 2" xfId="12" builtinId="17" customBuiltin="1"/>
    <cellStyle name="Заголовок 3" xfId="13" builtinId="18" customBuiltin="1"/>
    <cellStyle name="Заголовок 4" xfId="14" builtinId="19" customBuiltin="1"/>
    <cellStyle name="Итог" xfId="15" builtinId="25" customBuiltin="1"/>
    <cellStyle name="Контрольная ячейка" xfId="16" builtinId="23" customBuiltin="1"/>
    <cellStyle name="Название" xfId="17" builtinId="15" customBuiltin="1"/>
    <cellStyle name="Нейтральный" xfId="18" builtinId="28" customBuiltin="1"/>
    <cellStyle name="Обычный" xfId="0" builtinId="0"/>
    <cellStyle name="Обычный 2" xfId="19"/>
    <cellStyle name="Обычный 3" xfId="20"/>
    <cellStyle name="Плохой" xfId="21" builtinId="27" customBuiltin="1"/>
    <cellStyle name="Пояснение" xfId="22" builtinId="53" customBuiltin="1"/>
    <cellStyle name="Примечание" xfId="23" builtinId="10" customBuiltin="1"/>
    <cellStyle name="Связанная ячейка" xfId="24" builtinId="24" customBuiltin="1"/>
    <cellStyle name="Текст предупреждения" xfId="25" builtinId="11" customBuiltin="1"/>
    <cellStyle name="Хороший" xfId="26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wmf"/><Relationship Id="rId2" Type="http://schemas.openxmlformats.org/officeDocument/2006/relationships/image" Target="../media/image3.wmf"/><Relationship Id="rId1" Type="http://schemas.openxmlformats.org/officeDocument/2006/relationships/image" Target="../media/image2.wmf"/><Relationship Id="rId4" Type="http://schemas.openxmlformats.org/officeDocument/2006/relationships/image" Target="../media/image5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47625</xdr:colOff>
      <xdr:row>11</xdr:row>
      <xdr:rowOff>57150</xdr:rowOff>
    </xdr:from>
    <xdr:to>
      <xdr:col>2</xdr:col>
      <xdr:colOff>190500</xdr:colOff>
      <xdr:row>11</xdr:row>
      <xdr:rowOff>257175</xdr:rowOff>
    </xdr:to>
    <xdr:pic>
      <xdr:nvPicPr>
        <xdr:cNvPr id="18851" name="Рисунок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76475" y="3648075"/>
          <a:ext cx="1428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9525</xdr:colOff>
      <xdr:row>13</xdr:row>
      <xdr:rowOff>19050</xdr:rowOff>
    </xdr:from>
    <xdr:to>
      <xdr:col>2</xdr:col>
      <xdr:colOff>152400</xdr:colOff>
      <xdr:row>13</xdr:row>
      <xdr:rowOff>228600</xdr:rowOff>
    </xdr:to>
    <xdr:pic>
      <xdr:nvPicPr>
        <xdr:cNvPr id="18852" name="Рисунок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8375" y="5400675"/>
          <a:ext cx="1428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17</xdr:row>
      <xdr:rowOff>0</xdr:rowOff>
    </xdr:from>
    <xdr:to>
      <xdr:col>2</xdr:col>
      <xdr:colOff>142875</xdr:colOff>
      <xdr:row>17</xdr:row>
      <xdr:rowOff>161925</xdr:rowOff>
    </xdr:to>
    <xdr:pic>
      <xdr:nvPicPr>
        <xdr:cNvPr id="21149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38350" y="5619750"/>
          <a:ext cx="1428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21</xdr:row>
      <xdr:rowOff>0</xdr:rowOff>
    </xdr:from>
    <xdr:to>
      <xdr:col>2</xdr:col>
      <xdr:colOff>142875</xdr:colOff>
      <xdr:row>21</xdr:row>
      <xdr:rowOff>152400</xdr:rowOff>
    </xdr:to>
    <xdr:pic>
      <xdr:nvPicPr>
        <xdr:cNvPr id="21150" name="Рисунок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38350" y="6943725"/>
          <a:ext cx="1428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25</xdr:row>
      <xdr:rowOff>0</xdr:rowOff>
    </xdr:from>
    <xdr:to>
      <xdr:col>2</xdr:col>
      <xdr:colOff>142875</xdr:colOff>
      <xdr:row>25</xdr:row>
      <xdr:rowOff>152400</xdr:rowOff>
    </xdr:to>
    <xdr:pic>
      <xdr:nvPicPr>
        <xdr:cNvPr id="21151" name="Рисунок 3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38350" y="8229600"/>
          <a:ext cx="1428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29</xdr:row>
      <xdr:rowOff>0</xdr:rowOff>
    </xdr:from>
    <xdr:to>
      <xdr:col>2</xdr:col>
      <xdr:colOff>142875</xdr:colOff>
      <xdr:row>29</xdr:row>
      <xdr:rowOff>152400</xdr:rowOff>
    </xdr:to>
    <xdr:pic>
      <xdr:nvPicPr>
        <xdr:cNvPr id="21152" name="Рисунок 4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38350" y="9601200"/>
          <a:ext cx="1428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F24"/>
  <sheetViews>
    <sheetView tabSelected="1" zoomScale="75" zoomScaleSheetLayoutView="100" workbookViewId="0">
      <selection activeCell="C14" sqref="C14"/>
    </sheetView>
  </sheetViews>
  <sheetFormatPr defaultColWidth="0.7109375" defaultRowHeight="15" x14ac:dyDescent="0.25"/>
  <cols>
    <col min="1" max="1" width="5.7109375" style="1" customWidth="1"/>
    <col min="2" max="2" width="48.42578125" style="1" customWidth="1"/>
    <col min="3" max="3" width="16.42578125" style="1" customWidth="1"/>
    <col min="4" max="4" width="32.28515625" style="1" customWidth="1"/>
    <col min="5" max="5" width="13.28515625" style="1" customWidth="1"/>
    <col min="6" max="6" width="12.5703125" style="1" customWidth="1"/>
    <col min="7" max="16384" width="0.7109375" style="1"/>
  </cols>
  <sheetData>
    <row r="1" spans="1:6" s="2" customFormat="1" ht="38.25" customHeight="1" x14ac:dyDescent="0.25">
      <c r="A1" s="164"/>
      <c r="B1" s="164"/>
      <c r="C1" s="164"/>
      <c r="D1" s="164"/>
      <c r="E1" s="19"/>
      <c r="F1" s="19"/>
    </row>
    <row r="2" spans="1:6" s="2" customFormat="1" ht="15" customHeight="1" x14ac:dyDescent="0.25"/>
    <row r="3" spans="1:6" s="3" customFormat="1" ht="33" customHeight="1" x14ac:dyDescent="0.25">
      <c r="A3" s="165" t="s">
        <v>365</v>
      </c>
      <c r="B3" s="165"/>
      <c r="C3" s="165"/>
      <c r="D3" s="165"/>
      <c r="E3" s="20"/>
      <c r="F3" s="20"/>
    </row>
    <row r="4" spans="1:6" s="3" customFormat="1" ht="15.75" x14ac:dyDescent="0.25">
      <c r="A4" s="4"/>
      <c r="B4" s="166" t="s">
        <v>30</v>
      </c>
      <c r="C4" s="166"/>
      <c r="D4" s="166"/>
    </row>
    <row r="5" spans="1:6" s="2" customFormat="1" ht="13.5" customHeight="1" thickBot="1" x14ac:dyDescent="0.3"/>
    <row r="6" spans="1:6" s="2" customFormat="1" ht="65.45" customHeight="1" x14ac:dyDescent="0.25">
      <c r="A6" s="5" t="s">
        <v>1</v>
      </c>
      <c r="B6" s="6" t="s">
        <v>2</v>
      </c>
      <c r="C6" s="7" t="s">
        <v>3</v>
      </c>
      <c r="D6" s="8" t="s">
        <v>4</v>
      </c>
    </row>
    <row r="7" spans="1:6" s="2" customFormat="1" ht="14.25" customHeight="1" x14ac:dyDescent="0.25">
      <c r="A7" s="9">
        <v>1</v>
      </c>
      <c r="B7" s="10">
        <v>2</v>
      </c>
      <c r="C7" s="11">
        <v>3</v>
      </c>
      <c r="D7" s="12">
        <v>4</v>
      </c>
    </row>
    <row r="8" spans="1:6" ht="31.5" x14ac:dyDescent="0.25">
      <c r="A8" s="13">
        <v>1</v>
      </c>
      <c r="B8" s="18" t="s">
        <v>15</v>
      </c>
      <c r="C8" s="41">
        <v>1.583</v>
      </c>
      <c r="D8" s="17">
        <v>4359</v>
      </c>
    </row>
    <row r="9" spans="1:6" ht="31.5" x14ac:dyDescent="0.25">
      <c r="A9" s="13">
        <v>2</v>
      </c>
      <c r="B9" s="18" t="s">
        <v>15</v>
      </c>
      <c r="C9" s="41">
        <v>2.2490000000000001</v>
      </c>
      <c r="D9" s="17">
        <v>4351</v>
      </c>
    </row>
    <row r="10" spans="1:6" ht="31.5" x14ac:dyDescent="0.25">
      <c r="A10" s="13">
        <v>3</v>
      </c>
      <c r="B10" s="18" t="s">
        <v>15</v>
      </c>
      <c r="C10" s="41">
        <v>7.2160000000000002</v>
      </c>
      <c r="D10" s="17">
        <v>4353</v>
      </c>
    </row>
    <row r="11" spans="1:6" ht="31.5" x14ac:dyDescent="0.25">
      <c r="A11" s="13">
        <v>4</v>
      </c>
      <c r="B11" s="18" t="s">
        <v>15</v>
      </c>
      <c r="C11" s="41">
        <v>8.9649999999999999</v>
      </c>
      <c r="D11" s="17">
        <v>4331</v>
      </c>
    </row>
    <row r="12" spans="1:6" ht="31.5" x14ac:dyDescent="0.25">
      <c r="A12" s="13">
        <v>5</v>
      </c>
      <c r="B12" s="18" t="s">
        <v>15</v>
      </c>
      <c r="C12" s="41">
        <v>3.1659999999999999</v>
      </c>
      <c r="D12" s="17">
        <v>4362</v>
      </c>
    </row>
    <row r="13" spans="1:6" ht="31.5" x14ac:dyDescent="0.25">
      <c r="A13" s="13">
        <v>6</v>
      </c>
      <c r="B13" s="18" t="s">
        <v>15</v>
      </c>
      <c r="C13" s="41">
        <v>19.331</v>
      </c>
      <c r="D13" s="17">
        <v>4365</v>
      </c>
    </row>
    <row r="14" spans="1:6" ht="31.5" x14ac:dyDescent="0.25">
      <c r="A14" s="13">
        <v>7</v>
      </c>
      <c r="B14" s="18" t="s">
        <v>15</v>
      </c>
      <c r="C14" s="41">
        <v>1.583</v>
      </c>
      <c r="D14" s="17">
        <v>4373</v>
      </c>
    </row>
    <row r="15" spans="1:6" ht="31.5" x14ac:dyDescent="0.25">
      <c r="A15" s="13">
        <v>8</v>
      </c>
      <c r="B15" s="18" t="s">
        <v>15</v>
      </c>
      <c r="C15" s="41">
        <v>0.66600000000000004</v>
      </c>
      <c r="D15" s="17">
        <v>4371</v>
      </c>
    </row>
    <row r="16" spans="1:6" ht="31.5" x14ac:dyDescent="0.25">
      <c r="A16" s="13">
        <v>9</v>
      </c>
      <c r="B16" s="18" t="s">
        <v>15</v>
      </c>
      <c r="C16" s="88">
        <v>10.382999999999999</v>
      </c>
      <c r="D16" s="95">
        <v>4372</v>
      </c>
    </row>
    <row r="17" spans="1:6" ht="31.5" x14ac:dyDescent="0.25">
      <c r="A17" s="13">
        <v>10</v>
      </c>
      <c r="B17" s="18" t="s">
        <v>15</v>
      </c>
      <c r="C17" s="41">
        <v>6.883</v>
      </c>
      <c r="D17" s="17">
        <v>4375</v>
      </c>
    </row>
    <row r="18" spans="1:6" ht="31.5" x14ac:dyDescent="0.25">
      <c r="A18" s="13">
        <v>11</v>
      </c>
      <c r="B18" s="18" t="s">
        <v>15</v>
      </c>
      <c r="C18" s="41">
        <v>1.766</v>
      </c>
      <c r="D18" s="17">
        <v>4379</v>
      </c>
      <c r="E18" s="14"/>
      <c r="F18" s="14"/>
    </row>
    <row r="19" spans="1:6" ht="32.25" thickBot="1" x14ac:dyDescent="0.3">
      <c r="A19" s="15">
        <v>12</v>
      </c>
      <c r="B19" s="89" t="s">
        <v>15</v>
      </c>
      <c r="C19" s="42">
        <v>1.1659999999999999</v>
      </c>
      <c r="D19" s="90">
        <v>4376</v>
      </c>
      <c r="E19" s="14"/>
      <c r="F19" s="14"/>
    </row>
    <row r="20" spans="1:6" ht="28.5" customHeight="1" thickBot="1" x14ac:dyDescent="0.3">
      <c r="A20" s="91"/>
      <c r="B20" s="92" t="s">
        <v>13</v>
      </c>
      <c r="C20" s="93">
        <f>SUM(C8:C19)</f>
        <v>64.956999999999994</v>
      </c>
      <c r="D20" s="94"/>
    </row>
    <row r="21" spans="1:6" x14ac:dyDescent="0.25">
      <c r="A21" s="163" t="s">
        <v>5</v>
      </c>
      <c r="B21" s="163"/>
      <c r="C21" s="163"/>
      <c r="D21" s="163"/>
    </row>
    <row r="23" spans="1:6" x14ac:dyDescent="0.25">
      <c r="B23" s="16"/>
    </row>
    <row r="24" spans="1:6" ht="18.75" x14ac:dyDescent="0.3">
      <c r="B24" s="123" t="s">
        <v>362</v>
      </c>
      <c r="D24" s="123" t="s">
        <v>303</v>
      </c>
    </row>
  </sheetData>
  <mergeCells count="4">
    <mergeCell ref="A21:D21"/>
    <mergeCell ref="A1:D1"/>
    <mergeCell ref="A3:D3"/>
    <mergeCell ref="B4:D4"/>
  </mergeCells>
  <phoneticPr fontId="0" type="noConversion"/>
  <printOptions horizontalCentered="1"/>
  <pageMargins left="0.62992125984251968" right="0.19685039370078741" top="0.56999999999999995" bottom="0.74803149606299213" header="0.51181102362204722" footer="0.51181102362204722"/>
  <pageSetup paperSize="9" scale="94" firstPageNumber="0" orientation="portrait" r:id="rId1"/>
  <headerFooter alignWithMargins="0"/>
  <rowBreaks count="1" manualBreakCount="1">
    <brk id="24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AC1001"/>
  <sheetViews>
    <sheetView topLeftCell="A399" zoomScale="75" zoomScaleNormal="75" workbookViewId="0">
      <selection activeCell="H409" sqref="H409"/>
    </sheetView>
  </sheetViews>
  <sheetFormatPr defaultColWidth="8.85546875" defaultRowHeight="16.149999999999999" customHeight="1" x14ac:dyDescent="0.3"/>
  <cols>
    <col min="1" max="1" width="9.140625" style="129" customWidth="1"/>
    <col min="2" max="2" width="18.28515625" style="129" customWidth="1"/>
    <col min="3" max="5" width="9.140625" style="129" customWidth="1"/>
    <col min="6" max="6" width="18.28515625" style="129" customWidth="1"/>
    <col min="7" max="7" width="16.140625" style="129" customWidth="1"/>
    <col min="8" max="9" width="9.140625" style="129" customWidth="1"/>
    <col min="10" max="11" width="8.85546875" style="128"/>
    <col min="12" max="12" width="8" style="128" customWidth="1"/>
    <col min="13" max="27" width="8.85546875" style="128"/>
    <col min="28" max="28" width="10" style="128" customWidth="1"/>
    <col min="29" max="16384" width="8.85546875" style="128"/>
  </cols>
  <sheetData>
    <row r="1" spans="1:29" ht="16.5" x14ac:dyDescent="0.25">
      <c r="A1" s="150"/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</row>
    <row r="2" spans="1:29" ht="16.5" x14ac:dyDescent="0.3">
      <c r="A2" s="128" t="s">
        <v>48</v>
      </c>
      <c r="B2" s="128"/>
      <c r="C2" s="128"/>
      <c r="D2" s="128"/>
      <c r="E2" s="128"/>
      <c r="F2" s="128"/>
      <c r="G2" s="128"/>
      <c r="H2" s="128"/>
      <c r="I2" s="128"/>
      <c r="Q2" s="130"/>
      <c r="R2" s="162">
        <v>2020</v>
      </c>
      <c r="S2" s="130"/>
      <c r="T2" s="151" t="s">
        <v>370</v>
      </c>
      <c r="W2" s="131"/>
      <c r="X2" s="131"/>
      <c r="Y2" s="131"/>
      <c r="Z2" s="131"/>
      <c r="AA2" s="131"/>
    </row>
    <row r="3" spans="1:29" ht="15" x14ac:dyDescent="0.25">
      <c r="A3" s="240" t="s">
        <v>191</v>
      </c>
      <c r="B3" s="240"/>
      <c r="C3" s="240"/>
      <c r="D3" s="240"/>
      <c r="E3" s="240"/>
      <c r="F3" s="240"/>
      <c r="G3" s="240"/>
      <c r="H3" s="240"/>
      <c r="I3" s="240"/>
      <c r="J3" s="240"/>
      <c r="K3" s="240"/>
      <c r="L3" s="240"/>
      <c r="M3" s="240"/>
      <c r="N3" s="240"/>
      <c r="O3" s="240"/>
      <c r="P3" s="240"/>
      <c r="Q3" s="240"/>
      <c r="R3" s="240"/>
      <c r="S3" s="240"/>
      <c r="T3" s="240"/>
      <c r="W3" s="131"/>
      <c r="X3" s="131"/>
      <c r="Y3" s="131"/>
      <c r="Z3" s="131"/>
      <c r="AA3" s="131"/>
    </row>
    <row r="4" spans="1:29" ht="15" x14ac:dyDescent="0.25">
      <c r="A4" s="241" t="s">
        <v>49</v>
      </c>
      <c r="B4" s="242"/>
      <c r="C4" s="242"/>
      <c r="D4" s="242"/>
      <c r="E4" s="242"/>
      <c r="F4" s="242"/>
      <c r="G4" s="242"/>
      <c r="H4" s="242"/>
      <c r="I4" s="242"/>
      <c r="J4" s="242"/>
      <c r="K4" s="242"/>
      <c r="L4" s="242"/>
      <c r="M4" s="242"/>
      <c r="N4" s="242"/>
      <c r="O4" s="242"/>
      <c r="P4" s="242"/>
      <c r="Q4" s="242"/>
      <c r="R4" s="242"/>
      <c r="S4" s="242"/>
      <c r="T4" s="242"/>
      <c r="U4" s="132"/>
      <c r="V4" s="132"/>
      <c r="W4" s="132"/>
      <c r="X4" s="132"/>
      <c r="Y4" s="132"/>
      <c r="Z4" s="132"/>
      <c r="AA4" s="132"/>
    </row>
    <row r="5" spans="1:29" s="129" customFormat="1" ht="27.75" customHeight="1" thickBot="1" x14ac:dyDescent="0.35">
      <c r="A5" s="133"/>
      <c r="B5" s="133"/>
      <c r="C5" s="133"/>
      <c r="D5" s="133"/>
      <c r="E5" s="133"/>
      <c r="F5" s="133"/>
      <c r="G5" s="134"/>
      <c r="H5" s="134"/>
      <c r="I5" s="134"/>
      <c r="J5" s="134"/>
      <c r="K5" s="134"/>
      <c r="L5" s="134"/>
      <c r="M5" s="134"/>
      <c r="N5" s="134"/>
      <c r="O5" s="134"/>
      <c r="P5" s="134"/>
      <c r="Q5" s="134"/>
      <c r="R5" s="134"/>
      <c r="S5" s="128"/>
      <c r="T5" s="128"/>
      <c r="U5" s="128"/>
      <c r="V5" s="128"/>
      <c r="W5" s="128"/>
      <c r="X5" s="128"/>
      <c r="Y5" s="128"/>
      <c r="Z5" s="128"/>
      <c r="AA5" s="128"/>
    </row>
    <row r="6" spans="1:29" ht="32.25" customHeight="1" thickBot="1" x14ac:dyDescent="0.3">
      <c r="A6" s="245" t="s">
        <v>50</v>
      </c>
      <c r="B6" s="246"/>
      <c r="C6" s="246"/>
      <c r="D6" s="246"/>
      <c r="E6" s="246"/>
      <c r="F6" s="246"/>
      <c r="G6" s="246"/>
      <c r="H6" s="246"/>
      <c r="I6" s="247"/>
      <c r="J6" s="246" t="s">
        <v>51</v>
      </c>
      <c r="K6" s="246"/>
      <c r="L6" s="246"/>
      <c r="M6" s="246"/>
      <c r="N6" s="246"/>
      <c r="O6" s="246"/>
      <c r="P6" s="246"/>
      <c r="Q6" s="246"/>
      <c r="R6" s="246"/>
      <c r="S6" s="246"/>
      <c r="T6" s="246"/>
      <c r="U6" s="246"/>
      <c r="V6" s="247"/>
      <c r="W6" s="243" t="s">
        <v>52</v>
      </c>
      <c r="X6" s="258" t="s">
        <v>53</v>
      </c>
      <c r="Y6" s="259"/>
      <c r="Z6" s="260"/>
      <c r="AA6" s="248" t="s">
        <v>192</v>
      </c>
      <c r="AB6" s="250" t="s">
        <v>302</v>
      </c>
    </row>
    <row r="7" spans="1:29" ht="171.75" customHeight="1" thickBot="1" x14ac:dyDescent="0.3">
      <c r="A7" s="243" t="s">
        <v>54</v>
      </c>
      <c r="B7" s="243" t="s">
        <v>55</v>
      </c>
      <c r="C7" s="243" t="s">
        <v>193</v>
      </c>
      <c r="D7" s="243" t="s">
        <v>56</v>
      </c>
      <c r="E7" s="243" t="s">
        <v>57</v>
      </c>
      <c r="F7" s="243" t="s">
        <v>58</v>
      </c>
      <c r="G7" s="243" t="s">
        <v>59</v>
      </c>
      <c r="H7" s="243" t="s">
        <v>194</v>
      </c>
      <c r="I7" s="243" t="s">
        <v>60</v>
      </c>
      <c r="J7" s="253" t="s">
        <v>195</v>
      </c>
      <c r="K7" s="243" t="s">
        <v>61</v>
      </c>
      <c r="L7" s="243" t="s">
        <v>62</v>
      </c>
      <c r="M7" s="245" t="s">
        <v>63</v>
      </c>
      <c r="N7" s="246"/>
      <c r="O7" s="246"/>
      <c r="P7" s="246"/>
      <c r="Q7" s="246"/>
      <c r="R7" s="246"/>
      <c r="S7" s="246"/>
      <c r="T7" s="246"/>
      <c r="U7" s="247"/>
      <c r="V7" s="243" t="s">
        <v>64</v>
      </c>
      <c r="W7" s="244"/>
      <c r="X7" s="261"/>
      <c r="Y7" s="262"/>
      <c r="Z7" s="263"/>
      <c r="AA7" s="249"/>
      <c r="AB7" s="251"/>
    </row>
    <row r="8" spans="1:29" ht="63.75" customHeight="1" thickBot="1" x14ac:dyDescent="0.3">
      <c r="A8" s="244"/>
      <c r="B8" s="244"/>
      <c r="C8" s="244"/>
      <c r="D8" s="244"/>
      <c r="E8" s="244"/>
      <c r="F8" s="244"/>
      <c r="G8" s="244"/>
      <c r="H8" s="244"/>
      <c r="I8" s="244"/>
      <c r="J8" s="254"/>
      <c r="K8" s="244"/>
      <c r="L8" s="244"/>
      <c r="M8" s="243" t="s">
        <v>65</v>
      </c>
      <c r="N8" s="245" t="s">
        <v>66</v>
      </c>
      <c r="O8" s="246"/>
      <c r="P8" s="247"/>
      <c r="Q8" s="245" t="s">
        <v>67</v>
      </c>
      <c r="R8" s="246"/>
      <c r="S8" s="246"/>
      <c r="T8" s="247"/>
      <c r="U8" s="243" t="s">
        <v>68</v>
      </c>
      <c r="V8" s="244"/>
      <c r="W8" s="244"/>
      <c r="X8" s="243" t="s">
        <v>69</v>
      </c>
      <c r="Y8" s="243" t="s">
        <v>70</v>
      </c>
      <c r="Z8" s="243" t="s">
        <v>71</v>
      </c>
      <c r="AA8" s="249"/>
      <c r="AB8" s="251"/>
    </row>
    <row r="9" spans="1:29" ht="71.25" customHeight="1" thickBot="1" x14ac:dyDescent="0.3">
      <c r="A9" s="244"/>
      <c r="B9" s="244"/>
      <c r="C9" s="244"/>
      <c r="D9" s="244"/>
      <c r="E9" s="244"/>
      <c r="F9" s="244"/>
      <c r="G9" s="244"/>
      <c r="H9" s="244"/>
      <c r="I9" s="244"/>
      <c r="J9" s="254"/>
      <c r="K9" s="244"/>
      <c r="L9" s="244"/>
      <c r="M9" s="244"/>
      <c r="N9" s="149" t="s">
        <v>72</v>
      </c>
      <c r="O9" s="149" t="s">
        <v>73</v>
      </c>
      <c r="P9" s="149" t="s">
        <v>74</v>
      </c>
      <c r="Q9" s="149" t="s">
        <v>75</v>
      </c>
      <c r="R9" s="149" t="s">
        <v>76</v>
      </c>
      <c r="S9" s="149" t="s">
        <v>77</v>
      </c>
      <c r="T9" s="149" t="s">
        <v>196</v>
      </c>
      <c r="U9" s="244"/>
      <c r="V9" s="244"/>
      <c r="W9" s="244"/>
      <c r="X9" s="244"/>
      <c r="Y9" s="244"/>
      <c r="Z9" s="244"/>
      <c r="AA9" s="249"/>
      <c r="AB9" s="252"/>
    </row>
    <row r="10" spans="1:29" ht="17.25" customHeight="1" thickBot="1" x14ac:dyDescent="0.3">
      <c r="A10" s="135">
        <v>1</v>
      </c>
      <c r="B10" s="135">
        <v>2</v>
      </c>
      <c r="C10" s="135">
        <v>3</v>
      </c>
      <c r="D10" s="135">
        <v>4</v>
      </c>
      <c r="E10" s="135">
        <v>5</v>
      </c>
      <c r="F10" s="135">
        <v>6</v>
      </c>
      <c r="G10" s="135">
        <v>7</v>
      </c>
      <c r="H10" s="135">
        <v>8</v>
      </c>
      <c r="I10" s="135">
        <v>9</v>
      </c>
      <c r="J10" s="135">
        <v>10</v>
      </c>
      <c r="K10" s="135">
        <v>11</v>
      </c>
      <c r="L10" s="135">
        <v>12</v>
      </c>
      <c r="M10" s="135">
        <v>13</v>
      </c>
      <c r="N10" s="135">
        <v>14</v>
      </c>
      <c r="O10" s="135">
        <v>15</v>
      </c>
      <c r="P10" s="135">
        <v>16</v>
      </c>
      <c r="Q10" s="135">
        <v>17</v>
      </c>
      <c r="R10" s="135">
        <v>18</v>
      </c>
      <c r="S10" s="135">
        <v>19</v>
      </c>
      <c r="T10" s="135">
        <v>20</v>
      </c>
      <c r="U10" s="135">
        <v>21</v>
      </c>
      <c r="V10" s="135">
        <v>22</v>
      </c>
      <c r="W10" s="135">
        <v>23</v>
      </c>
      <c r="X10" s="135">
        <v>24</v>
      </c>
      <c r="Y10" s="135">
        <v>25</v>
      </c>
      <c r="Z10" s="135">
        <v>26</v>
      </c>
      <c r="AA10" s="152">
        <v>27</v>
      </c>
      <c r="AB10" s="153">
        <v>28</v>
      </c>
    </row>
    <row r="11" spans="1:29" ht="17.25" customHeight="1" x14ac:dyDescent="0.25">
      <c r="A11" s="136"/>
      <c r="B11" s="136"/>
      <c r="C11" s="136"/>
      <c r="D11" s="136"/>
      <c r="E11" s="136"/>
      <c r="F11" s="136"/>
      <c r="G11" s="136"/>
      <c r="H11" s="136"/>
      <c r="I11" s="136"/>
      <c r="J11" s="136"/>
      <c r="K11" s="136"/>
      <c r="L11" s="136"/>
      <c r="M11" s="136"/>
      <c r="N11" s="136"/>
      <c r="O11" s="136"/>
      <c r="P11" s="136"/>
      <c r="Q11" s="136"/>
      <c r="R11" s="136"/>
      <c r="S11" s="136"/>
      <c r="T11" s="136"/>
      <c r="U11" s="136"/>
      <c r="V11" s="136"/>
      <c r="W11" s="136"/>
      <c r="X11" s="136"/>
      <c r="Y11" s="136"/>
      <c r="Z11" s="136"/>
      <c r="AA11" s="136"/>
      <c r="AB11" s="154"/>
    </row>
    <row r="12" spans="1:29" s="140" customFormat="1" ht="16.5" customHeight="1" x14ac:dyDescent="0.25">
      <c r="A12" s="138">
        <v>1</v>
      </c>
      <c r="B12" s="138" t="s">
        <v>86</v>
      </c>
      <c r="C12" s="138" t="s">
        <v>46</v>
      </c>
      <c r="D12" s="138" t="s">
        <v>371</v>
      </c>
      <c r="E12" s="138" t="s">
        <v>219</v>
      </c>
      <c r="F12" s="138" t="s">
        <v>372</v>
      </c>
      <c r="G12" s="138" t="s">
        <v>373</v>
      </c>
      <c r="H12" s="138" t="s">
        <v>87</v>
      </c>
      <c r="I12" s="138">
        <v>0.5</v>
      </c>
      <c r="J12" s="138" t="s">
        <v>374</v>
      </c>
      <c r="K12" s="138"/>
      <c r="L12" s="138"/>
      <c r="M12" s="138">
        <v>11</v>
      </c>
      <c r="N12" s="138">
        <v>0</v>
      </c>
      <c r="O12" s="138">
        <v>0</v>
      </c>
      <c r="P12" s="138">
        <v>11</v>
      </c>
      <c r="Q12" s="138">
        <v>0</v>
      </c>
      <c r="R12" s="138">
        <v>0</v>
      </c>
      <c r="S12" s="138">
        <v>0</v>
      </c>
      <c r="T12" s="138">
        <v>11</v>
      </c>
      <c r="U12" s="138">
        <v>0</v>
      </c>
      <c r="V12" s="138">
        <v>45</v>
      </c>
      <c r="W12" s="138"/>
      <c r="X12" s="138"/>
      <c r="Y12" s="138"/>
      <c r="Z12" s="138"/>
      <c r="AA12" s="139">
        <v>1</v>
      </c>
      <c r="AB12" s="137">
        <f>I12*M12</f>
        <v>5.5</v>
      </c>
      <c r="AC12" s="155"/>
    </row>
    <row r="13" spans="1:29" s="140" customFormat="1" ht="30" x14ac:dyDescent="0.25">
      <c r="A13" s="138">
        <v>2</v>
      </c>
      <c r="B13" s="138" t="s">
        <v>86</v>
      </c>
      <c r="C13" s="138" t="s">
        <v>46</v>
      </c>
      <c r="D13" s="138" t="s">
        <v>335</v>
      </c>
      <c r="E13" s="138" t="s">
        <v>219</v>
      </c>
      <c r="F13" s="138" t="s">
        <v>375</v>
      </c>
      <c r="G13" s="138" t="s">
        <v>376</v>
      </c>
      <c r="H13" s="138" t="s">
        <v>87</v>
      </c>
      <c r="I13" s="138">
        <v>0.41599999999999998</v>
      </c>
      <c r="J13" s="138" t="s">
        <v>335</v>
      </c>
      <c r="K13" s="138" t="s">
        <v>377</v>
      </c>
      <c r="L13" s="138"/>
      <c r="M13" s="138">
        <v>7</v>
      </c>
      <c r="N13" s="138">
        <v>0</v>
      </c>
      <c r="O13" s="138">
        <v>1</v>
      </c>
      <c r="P13" s="138">
        <v>6</v>
      </c>
      <c r="Q13" s="138">
        <v>0</v>
      </c>
      <c r="R13" s="138">
        <v>0</v>
      </c>
      <c r="S13" s="138">
        <v>0</v>
      </c>
      <c r="T13" s="138">
        <v>7</v>
      </c>
      <c r="U13" s="138">
        <v>0</v>
      </c>
      <c r="V13" s="138">
        <v>54</v>
      </c>
      <c r="W13" s="138"/>
      <c r="X13" s="138"/>
      <c r="Y13" s="138"/>
      <c r="Z13" s="138"/>
      <c r="AA13" s="139">
        <v>1</v>
      </c>
      <c r="AB13" s="137">
        <f t="shared" ref="AB13:AB24" si="0">I13*M13</f>
        <v>2.9119999999999999</v>
      </c>
      <c r="AC13" s="155"/>
    </row>
    <row r="14" spans="1:29" s="140" customFormat="1" ht="30" x14ac:dyDescent="0.25">
      <c r="A14" s="138">
        <v>3</v>
      </c>
      <c r="B14" s="138" t="s">
        <v>203</v>
      </c>
      <c r="C14" s="138" t="s">
        <v>45</v>
      </c>
      <c r="D14" s="138" t="s">
        <v>378</v>
      </c>
      <c r="E14" s="138" t="s">
        <v>219</v>
      </c>
      <c r="F14" s="138" t="s">
        <v>379</v>
      </c>
      <c r="G14" s="138" t="s">
        <v>380</v>
      </c>
      <c r="H14" s="138" t="s">
        <v>87</v>
      </c>
      <c r="I14" s="138">
        <v>0.83299999999999996</v>
      </c>
      <c r="J14" s="138" t="s">
        <v>381</v>
      </c>
      <c r="K14" s="138"/>
      <c r="L14" s="138"/>
      <c r="M14" s="138">
        <v>52</v>
      </c>
      <c r="N14" s="138">
        <v>0</v>
      </c>
      <c r="O14" s="138">
        <v>0</v>
      </c>
      <c r="P14" s="138">
        <v>52</v>
      </c>
      <c r="Q14" s="138">
        <v>0</v>
      </c>
      <c r="R14" s="138">
        <v>0</v>
      </c>
      <c r="S14" s="138">
        <v>0</v>
      </c>
      <c r="T14" s="138">
        <v>52</v>
      </c>
      <c r="U14" s="138">
        <v>0</v>
      </c>
      <c r="V14" s="138">
        <v>92.4</v>
      </c>
      <c r="W14" s="138"/>
      <c r="X14" s="138"/>
      <c r="Y14" s="138"/>
      <c r="Z14" s="138"/>
      <c r="AA14" s="139">
        <v>1</v>
      </c>
      <c r="AB14" s="137">
        <f t="shared" si="0"/>
        <v>43.316000000000003</v>
      </c>
      <c r="AC14" s="155"/>
    </row>
    <row r="15" spans="1:29" s="140" customFormat="1" ht="30" x14ac:dyDescent="0.25">
      <c r="A15" s="138">
        <v>4</v>
      </c>
      <c r="B15" s="138" t="s">
        <v>203</v>
      </c>
      <c r="C15" s="138" t="s">
        <v>45</v>
      </c>
      <c r="D15" s="138" t="s">
        <v>382</v>
      </c>
      <c r="E15" s="138" t="s">
        <v>219</v>
      </c>
      <c r="F15" s="138" t="s">
        <v>383</v>
      </c>
      <c r="G15" s="138" t="s">
        <v>384</v>
      </c>
      <c r="H15" s="138" t="s">
        <v>87</v>
      </c>
      <c r="I15" s="138">
        <v>0.66600000000000004</v>
      </c>
      <c r="J15" s="138" t="s">
        <v>310</v>
      </c>
      <c r="K15" s="138"/>
      <c r="L15" s="138"/>
      <c r="M15" s="138">
        <v>13</v>
      </c>
      <c r="N15" s="138">
        <v>0</v>
      </c>
      <c r="O15" s="138">
        <v>0</v>
      </c>
      <c r="P15" s="138">
        <v>13</v>
      </c>
      <c r="Q15" s="138">
        <v>0</v>
      </c>
      <c r="R15" s="138">
        <v>0</v>
      </c>
      <c r="S15" s="138">
        <v>0</v>
      </c>
      <c r="T15" s="138">
        <v>13</v>
      </c>
      <c r="U15" s="138">
        <v>0</v>
      </c>
      <c r="V15" s="138">
        <v>13.2</v>
      </c>
      <c r="W15" s="138"/>
      <c r="X15" s="138"/>
      <c r="Y15" s="138"/>
      <c r="Z15" s="138"/>
      <c r="AA15" s="139">
        <v>1</v>
      </c>
      <c r="AB15" s="137">
        <f t="shared" si="0"/>
        <v>8.6579999999999995</v>
      </c>
      <c r="AC15" s="155"/>
    </row>
    <row r="16" spans="1:29" s="140" customFormat="1" ht="30" x14ac:dyDescent="0.25">
      <c r="A16" s="138">
        <v>5</v>
      </c>
      <c r="B16" s="138" t="s">
        <v>203</v>
      </c>
      <c r="C16" s="138" t="s">
        <v>47</v>
      </c>
      <c r="D16" s="138" t="s">
        <v>385</v>
      </c>
      <c r="E16" s="138" t="s">
        <v>219</v>
      </c>
      <c r="F16" s="138" t="s">
        <v>386</v>
      </c>
      <c r="G16" s="138" t="s">
        <v>387</v>
      </c>
      <c r="H16" s="138" t="s">
        <v>87</v>
      </c>
      <c r="I16" s="138">
        <v>0.83299999999999996</v>
      </c>
      <c r="J16" s="138" t="s">
        <v>388</v>
      </c>
      <c r="K16" s="138"/>
      <c r="L16" s="138"/>
      <c r="M16" s="138">
        <v>1</v>
      </c>
      <c r="N16" s="138">
        <v>0</v>
      </c>
      <c r="O16" s="138">
        <v>0</v>
      </c>
      <c r="P16" s="138">
        <v>1</v>
      </c>
      <c r="Q16" s="138">
        <v>0</v>
      </c>
      <c r="R16" s="138">
        <v>0</v>
      </c>
      <c r="S16" s="138">
        <v>0</v>
      </c>
      <c r="T16" s="138">
        <v>1</v>
      </c>
      <c r="U16" s="138">
        <v>0</v>
      </c>
      <c r="V16" s="138">
        <v>52</v>
      </c>
      <c r="W16" s="138"/>
      <c r="X16" s="138"/>
      <c r="Y16" s="138"/>
      <c r="Z16" s="138"/>
      <c r="AA16" s="139">
        <v>1</v>
      </c>
      <c r="AB16" s="137">
        <f t="shared" si="0"/>
        <v>0.83299999999999996</v>
      </c>
      <c r="AC16" s="155"/>
    </row>
    <row r="17" spans="1:29" s="140" customFormat="1" ht="30" x14ac:dyDescent="0.25">
      <c r="A17" s="138">
        <v>6</v>
      </c>
      <c r="B17" s="138" t="s">
        <v>86</v>
      </c>
      <c r="C17" s="138" t="s">
        <v>45</v>
      </c>
      <c r="D17" s="138" t="s">
        <v>389</v>
      </c>
      <c r="E17" s="138" t="s">
        <v>219</v>
      </c>
      <c r="F17" s="138" t="s">
        <v>390</v>
      </c>
      <c r="G17" s="138" t="s">
        <v>391</v>
      </c>
      <c r="H17" s="138" t="s">
        <v>87</v>
      </c>
      <c r="I17" s="138">
        <v>0.41599999999999998</v>
      </c>
      <c r="J17" s="138" t="s">
        <v>392</v>
      </c>
      <c r="K17" s="138"/>
      <c r="L17" s="138"/>
      <c r="M17" s="138">
        <v>19</v>
      </c>
      <c r="N17" s="138">
        <v>0</v>
      </c>
      <c r="O17" s="138">
        <v>0</v>
      </c>
      <c r="P17" s="138">
        <v>19</v>
      </c>
      <c r="Q17" s="138">
        <v>0</v>
      </c>
      <c r="R17" s="138">
        <v>0</v>
      </c>
      <c r="S17" s="138">
        <v>0</v>
      </c>
      <c r="T17" s="138">
        <v>19</v>
      </c>
      <c r="U17" s="138">
        <v>0</v>
      </c>
      <c r="V17" s="138">
        <v>32.299999999999997</v>
      </c>
      <c r="W17" s="138"/>
      <c r="X17" s="138"/>
      <c r="Y17" s="138"/>
      <c r="Z17" s="138"/>
      <c r="AA17" s="139">
        <v>1</v>
      </c>
      <c r="AB17" s="137">
        <f t="shared" si="0"/>
        <v>7.9039999999999999</v>
      </c>
      <c r="AC17" s="155"/>
    </row>
    <row r="18" spans="1:29" s="140" customFormat="1" ht="30" x14ac:dyDescent="0.25">
      <c r="A18" s="138">
        <v>7</v>
      </c>
      <c r="B18" s="138" t="s">
        <v>86</v>
      </c>
      <c r="C18" s="138" t="s">
        <v>45</v>
      </c>
      <c r="D18" s="138" t="s">
        <v>393</v>
      </c>
      <c r="E18" s="138" t="s">
        <v>220</v>
      </c>
      <c r="F18" s="138" t="s">
        <v>394</v>
      </c>
      <c r="G18" s="138" t="s">
        <v>395</v>
      </c>
      <c r="H18" s="138" t="s">
        <v>87</v>
      </c>
      <c r="I18" s="138">
        <v>5.3330000000000002</v>
      </c>
      <c r="J18" s="138" t="s">
        <v>396</v>
      </c>
      <c r="K18" s="138"/>
      <c r="L18" s="138"/>
      <c r="M18" s="138">
        <v>7</v>
      </c>
      <c r="N18" s="138">
        <v>0</v>
      </c>
      <c r="O18" s="138">
        <v>0</v>
      </c>
      <c r="P18" s="138">
        <v>7</v>
      </c>
      <c r="Q18" s="138">
        <v>0</v>
      </c>
      <c r="R18" s="138">
        <v>0</v>
      </c>
      <c r="S18" s="138">
        <v>0</v>
      </c>
      <c r="T18" s="138">
        <v>7</v>
      </c>
      <c r="U18" s="138">
        <v>0</v>
      </c>
      <c r="V18" s="138">
        <v>51.5</v>
      </c>
      <c r="W18" s="138"/>
      <c r="X18" s="138"/>
      <c r="Y18" s="138"/>
      <c r="Z18" s="138"/>
      <c r="AA18" s="139">
        <v>1</v>
      </c>
      <c r="AB18" s="137">
        <f t="shared" si="0"/>
        <v>37.331000000000003</v>
      </c>
      <c r="AC18" s="155"/>
    </row>
    <row r="19" spans="1:29" s="140" customFormat="1" ht="30" x14ac:dyDescent="0.25">
      <c r="A19" s="138">
        <v>8</v>
      </c>
      <c r="B19" s="138" t="s">
        <v>81</v>
      </c>
      <c r="C19" s="138" t="s">
        <v>46</v>
      </c>
      <c r="D19" s="138" t="s">
        <v>323</v>
      </c>
      <c r="E19" s="138" t="s">
        <v>220</v>
      </c>
      <c r="F19" s="138" t="s">
        <v>397</v>
      </c>
      <c r="G19" s="138" t="s">
        <v>398</v>
      </c>
      <c r="H19" s="138" t="s">
        <v>87</v>
      </c>
      <c r="I19" s="138">
        <v>0.91600000000000004</v>
      </c>
      <c r="J19" s="138" t="s">
        <v>323</v>
      </c>
      <c r="K19" s="138" t="s">
        <v>399</v>
      </c>
      <c r="L19" s="138"/>
      <c r="M19" s="138">
        <v>3</v>
      </c>
      <c r="N19" s="138">
        <v>0</v>
      </c>
      <c r="O19" s="138">
        <v>1</v>
      </c>
      <c r="P19" s="138">
        <v>2</v>
      </c>
      <c r="Q19" s="138">
        <v>0</v>
      </c>
      <c r="R19" s="138">
        <v>0</v>
      </c>
      <c r="S19" s="138">
        <v>0</v>
      </c>
      <c r="T19" s="138">
        <v>3</v>
      </c>
      <c r="U19" s="138">
        <v>0</v>
      </c>
      <c r="V19" s="138">
        <v>58</v>
      </c>
      <c r="W19" s="138"/>
      <c r="X19" s="138"/>
      <c r="Y19" s="138"/>
      <c r="Z19" s="138"/>
      <c r="AA19" s="139">
        <v>1</v>
      </c>
      <c r="AB19" s="137">
        <f t="shared" si="0"/>
        <v>2.7480000000000002</v>
      </c>
      <c r="AC19" s="155"/>
    </row>
    <row r="20" spans="1:29" s="140" customFormat="1" ht="16.5" x14ac:dyDescent="0.25">
      <c r="A20" s="138">
        <v>9</v>
      </c>
      <c r="B20" s="138" t="s">
        <v>203</v>
      </c>
      <c r="C20" s="138" t="s">
        <v>46</v>
      </c>
      <c r="D20" s="138" t="s">
        <v>400</v>
      </c>
      <c r="E20" s="138" t="s">
        <v>220</v>
      </c>
      <c r="F20" s="138" t="s">
        <v>401</v>
      </c>
      <c r="G20" s="138" t="s">
        <v>402</v>
      </c>
      <c r="H20" s="138" t="s">
        <v>87</v>
      </c>
      <c r="I20" s="138">
        <v>1.25</v>
      </c>
      <c r="J20" s="138" t="s">
        <v>400</v>
      </c>
      <c r="K20" s="138"/>
      <c r="L20" s="138"/>
      <c r="M20" s="138">
        <v>45</v>
      </c>
      <c r="N20" s="138">
        <v>0</v>
      </c>
      <c r="O20" s="138">
        <v>0</v>
      </c>
      <c r="P20" s="138">
        <v>45</v>
      </c>
      <c r="Q20" s="138">
        <v>0</v>
      </c>
      <c r="R20" s="138">
        <v>0</v>
      </c>
      <c r="S20" s="138">
        <v>0</v>
      </c>
      <c r="T20" s="138">
        <v>45</v>
      </c>
      <c r="U20" s="138">
        <v>0</v>
      </c>
      <c r="V20" s="138">
        <v>42</v>
      </c>
      <c r="W20" s="138"/>
      <c r="X20" s="138"/>
      <c r="Y20" s="138"/>
      <c r="Z20" s="138"/>
      <c r="AA20" s="139">
        <v>1</v>
      </c>
      <c r="AB20" s="137">
        <f t="shared" si="0"/>
        <v>56.25</v>
      </c>
      <c r="AC20" s="155"/>
    </row>
    <row r="21" spans="1:29" s="140" customFormat="1" ht="16.5" x14ac:dyDescent="0.25">
      <c r="A21" s="138">
        <v>10</v>
      </c>
      <c r="B21" s="138" t="s">
        <v>203</v>
      </c>
      <c r="C21" s="138" t="s">
        <v>46</v>
      </c>
      <c r="D21" s="138" t="s">
        <v>350</v>
      </c>
      <c r="E21" s="138" t="s">
        <v>220</v>
      </c>
      <c r="F21" s="138" t="s">
        <v>403</v>
      </c>
      <c r="G21" s="138" t="s">
        <v>404</v>
      </c>
      <c r="H21" s="138" t="s">
        <v>87</v>
      </c>
      <c r="I21" s="138">
        <v>0.75</v>
      </c>
      <c r="J21" s="138" t="s">
        <v>350</v>
      </c>
      <c r="K21" s="138" t="s">
        <v>226</v>
      </c>
      <c r="L21" s="138"/>
      <c r="M21" s="138">
        <v>104</v>
      </c>
      <c r="N21" s="138">
        <v>0</v>
      </c>
      <c r="O21" s="138">
        <v>1</v>
      </c>
      <c r="P21" s="138">
        <v>103</v>
      </c>
      <c r="Q21" s="138">
        <v>0</v>
      </c>
      <c r="R21" s="138">
        <v>0</v>
      </c>
      <c r="S21" s="138">
        <v>0</v>
      </c>
      <c r="T21" s="138">
        <v>104</v>
      </c>
      <c r="U21" s="138">
        <v>0</v>
      </c>
      <c r="V21" s="138">
        <v>132</v>
      </c>
      <c r="W21" s="138"/>
      <c r="X21" s="138"/>
      <c r="Y21" s="138"/>
      <c r="Z21" s="138"/>
      <c r="AA21" s="139">
        <v>1</v>
      </c>
      <c r="AB21" s="137">
        <f t="shared" si="0"/>
        <v>78</v>
      </c>
      <c r="AC21" s="155"/>
    </row>
    <row r="22" spans="1:29" s="140" customFormat="1" ht="30" x14ac:dyDescent="0.25">
      <c r="A22" s="138">
        <v>11</v>
      </c>
      <c r="B22" s="138" t="s">
        <v>86</v>
      </c>
      <c r="C22" s="138" t="s">
        <v>45</v>
      </c>
      <c r="D22" s="138" t="s">
        <v>91</v>
      </c>
      <c r="E22" s="138" t="s">
        <v>219</v>
      </c>
      <c r="F22" s="138" t="s">
        <v>405</v>
      </c>
      <c r="G22" s="138" t="s">
        <v>406</v>
      </c>
      <c r="H22" s="138" t="s">
        <v>87</v>
      </c>
      <c r="I22" s="138">
        <v>3.383</v>
      </c>
      <c r="J22" s="138" t="s">
        <v>322</v>
      </c>
      <c r="K22" s="138"/>
      <c r="L22" s="138"/>
      <c r="M22" s="138">
        <v>7</v>
      </c>
      <c r="N22" s="138">
        <v>0</v>
      </c>
      <c r="O22" s="138">
        <v>0</v>
      </c>
      <c r="P22" s="138">
        <v>7</v>
      </c>
      <c r="Q22" s="138">
        <v>0</v>
      </c>
      <c r="R22" s="138">
        <v>0</v>
      </c>
      <c r="S22" s="138">
        <v>0</v>
      </c>
      <c r="T22" s="138">
        <v>7</v>
      </c>
      <c r="U22" s="138">
        <v>0</v>
      </c>
      <c r="V22" s="138">
        <v>41</v>
      </c>
      <c r="W22" s="138"/>
      <c r="X22" s="138"/>
      <c r="Y22" s="138"/>
      <c r="Z22" s="138"/>
      <c r="AA22" s="139">
        <v>1</v>
      </c>
      <c r="AB22" s="137">
        <f t="shared" si="0"/>
        <v>23.681000000000001</v>
      </c>
      <c r="AC22" s="155"/>
    </row>
    <row r="23" spans="1:29" s="140" customFormat="1" ht="30" x14ac:dyDescent="0.25">
      <c r="A23" s="138">
        <v>12</v>
      </c>
      <c r="B23" s="138" t="s">
        <v>86</v>
      </c>
      <c r="C23" s="138" t="s">
        <v>45</v>
      </c>
      <c r="D23" s="138" t="s">
        <v>91</v>
      </c>
      <c r="E23" s="138" t="s">
        <v>219</v>
      </c>
      <c r="F23" s="138" t="s">
        <v>407</v>
      </c>
      <c r="G23" s="138" t="s">
        <v>408</v>
      </c>
      <c r="H23" s="138" t="s">
        <v>87</v>
      </c>
      <c r="I23" s="138">
        <v>5.5830000000000002</v>
      </c>
      <c r="J23" s="138" t="s">
        <v>322</v>
      </c>
      <c r="K23" s="138"/>
      <c r="L23" s="138"/>
      <c r="M23" s="138">
        <v>7</v>
      </c>
      <c r="N23" s="138">
        <v>0</v>
      </c>
      <c r="O23" s="138">
        <v>0</v>
      </c>
      <c r="P23" s="138">
        <v>7</v>
      </c>
      <c r="Q23" s="138">
        <v>0</v>
      </c>
      <c r="R23" s="138">
        <v>0</v>
      </c>
      <c r="S23" s="138">
        <v>0</v>
      </c>
      <c r="T23" s="138">
        <v>7</v>
      </c>
      <c r="U23" s="138">
        <v>0</v>
      </c>
      <c r="V23" s="138">
        <v>41</v>
      </c>
      <c r="W23" s="138"/>
      <c r="X23" s="138"/>
      <c r="Y23" s="138"/>
      <c r="Z23" s="138"/>
      <c r="AA23" s="139">
        <v>1</v>
      </c>
      <c r="AB23" s="137">
        <f t="shared" si="0"/>
        <v>39.081000000000003</v>
      </c>
      <c r="AC23" s="155"/>
    </row>
    <row r="24" spans="1:29" s="140" customFormat="1" ht="45" x14ac:dyDescent="0.25">
      <c r="A24" s="138">
        <v>13</v>
      </c>
      <c r="B24" s="138" t="s">
        <v>81</v>
      </c>
      <c r="C24" s="138" t="s">
        <v>45</v>
      </c>
      <c r="D24" s="138" t="s">
        <v>214</v>
      </c>
      <c r="E24" s="138" t="s">
        <v>219</v>
      </c>
      <c r="F24" s="138" t="s">
        <v>409</v>
      </c>
      <c r="G24" s="138" t="s">
        <v>410</v>
      </c>
      <c r="H24" s="138" t="s">
        <v>87</v>
      </c>
      <c r="I24" s="138">
        <v>1.1659999999999999</v>
      </c>
      <c r="J24" s="138" t="s">
        <v>314</v>
      </c>
      <c r="K24" s="138"/>
      <c r="L24" s="138"/>
      <c r="M24" s="138">
        <v>20</v>
      </c>
      <c r="N24" s="138">
        <v>0</v>
      </c>
      <c r="O24" s="138">
        <v>0</v>
      </c>
      <c r="P24" s="138">
        <v>20</v>
      </c>
      <c r="Q24" s="138">
        <v>0</v>
      </c>
      <c r="R24" s="138">
        <v>0</v>
      </c>
      <c r="S24" s="138">
        <v>0</v>
      </c>
      <c r="T24" s="138">
        <v>20</v>
      </c>
      <c r="U24" s="138">
        <v>0</v>
      </c>
      <c r="V24" s="138">
        <v>107</v>
      </c>
      <c r="W24" s="138"/>
      <c r="X24" s="138"/>
      <c r="Y24" s="138"/>
      <c r="Z24" s="138"/>
      <c r="AA24" s="139">
        <v>1</v>
      </c>
      <c r="AB24" s="137">
        <f t="shared" si="0"/>
        <v>23.32</v>
      </c>
      <c r="AC24" s="155"/>
    </row>
    <row r="25" spans="1:29" s="140" customFormat="1" ht="30" x14ac:dyDescent="0.25">
      <c r="A25" s="138">
        <v>14</v>
      </c>
      <c r="B25" s="138" t="s">
        <v>81</v>
      </c>
      <c r="C25" s="138" t="s">
        <v>45</v>
      </c>
      <c r="D25" s="138" t="s">
        <v>232</v>
      </c>
      <c r="E25" s="138" t="s">
        <v>219</v>
      </c>
      <c r="F25" s="138" t="s">
        <v>411</v>
      </c>
      <c r="G25" s="138" t="s">
        <v>412</v>
      </c>
      <c r="H25" s="138" t="s">
        <v>95</v>
      </c>
      <c r="I25" s="138">
        <v>1.583</v>
      </c>
      <c r="J25" s="138" t="s">
        <v>413</v>
      </c>
      <c r="K25" s="138"/>
      <c r="L25" s="138"/>
      <c r="M25" s="138">
        <v>10</v>
      </c>
      <c r="N25" s="138">
        <v>0</v>
      </c>
      <c r="O25" s="138">
        <v>0</v>
      </c>
      <c r="P25" s="138">
        <v>10</v>
      </c>
      <c r="Q25" s="138">
        <v>0</v>
      </c>
      <c r="R25" s="138">
        <v>0</v>
      </c>
      <c r="S25" s="138">
        <v>0</v>
      </c>
      <c r="T25" s="138">
        <v>10</v>
      </c>
      <c r="U25" s="138">
        <v>0</v>
      </c>
      <c r="V25" s="138">
        <v>37</v>
      </c>
      <c r="W25" s="138"/>
      <c r="X25" s="138" t="s">
        <v>414</v>
      </c>
      <c r="Y25" s="138" t="s">
        <v>84</v>
      </c>
      <c r="Z25" s="138" t="s">
        <v>85</v>
      </c>
      <c r="AA25" s="139">
        <v>0</v>
      </c>
      <c r="AB25" s="156">
        <f t="shared" ref="AB25:AB30" si="1">I25*M25</f>
        <v>15.83</v>
      </c>
      <c r="AC25" s="155"/>
    </row>
    <row r="26" spans="1:29" s="140" customFormat="1" ht="16.5" x14ac:dyDescent="0.25">
      <c r="A26" s="138">
        <v>15</v>
      </c>
      <c r="B26" s="138" t="s">
        <v>86</v>
      </c>
      <c r="C26" s="138" t="s">
        <v>46</v>
      </c>
      <c r="D26" s="138" t="s">
        <v>415</v>
      </c>
      <c r="E26" s="138" t="s">
        <v>219</v>
      </c>
      <c r="F26" s="138" t="s">
        <v>416</v>
      </c>
      <c r="G26" s="138" t="s">
        <v>417</v>
      </c>
      <c r="H26" s="138" t="s">
        <v>87</v>
      </c>
      <c r="I26" s="138">
        <v>1.833</v>
      </c>
      <c r="J26" s="138" t="s">
        <v>415</v>
      </c>
      <c r="K26" s="138"/>
      <c r="L26" s="138"/>
      <c r="M26" s="138">
        <v>3</v>
      </c>
      <c r="N26" s="138">
        <v>0</v>
      </c>
      <c r="O26" s="138">
        <v>0</v>
      </c>
      <c r="P26" s="138">
        <v>3</v>
      </c>
      <c r="Q26" s="138">
        <v>0</v>
      </c>
      <c r="R26" s="138">
        <v>0</v>
      </c>
      <c r="S26" s="138">
        <v>0</v>
      </c>
      <c r="T26" s="138">
        <v>3</v>
      </c>
      <c r="U26" s="138">
        <v>0</v>
      </c>
      <c r="V26" s="138">
        <v>11</v>
      </c>
      <c r="W26" s="138"/>
      <c r="X26" s="138"/>
      <c r="Y26" s="138"/>
      <c r="Z26" s="138"/>
      <c r="AA26" s="139">
        <v>1</v>
      </c>
      <c r="AB26" s="137">
        <f t="shared" si="1"/>
        <v>5.4989999999999997</v>
      </c>
      <c r="AC26" s="155"/>
    </row>
    <row r="27" spans="1:29" s="140" customFormat="1" ht="30" x14ac:dyDescent="0.25">
      <c r="A27" s="138">
        <v>16</v>
      </c>
      <c r="B27" s="138" t="s">
        <v>78</v>
      </c>
      <c r="C27" s="138" t="s">
        <v>46</v>
      </c>
      <c r="D27" s="138" t="s">
        <v>338</v>
      </c>
      <c r="E27" s="138" t="s">
        <v>219</v>
      </c>
      <c r="F27" s="138" t="s">
        <v>418</v>
      </c>
      <c r="G27" s="138" t="s">
        <v>419</v>
      </c>
      <c r="H27" s="138" t="s">
        <v>87</v>
      </c>
      <c r="I27" s="138">
        <v>1</v>
      </c>
      <c r="J27" s="138" t="s">
        <v>420</v>
      </c>
      <c r="K27" s="138"/>
      <c r="L27" s="138"/>
      <c r="M27" s="138">
        <v>50</v>
      </c>
      <c r="N27" s="138">
        <v>0</v>
      </c>
      <c r="O27" s="138">
        <v>0</v>
      </c>
      <c r="P27" s="138">
        <v>50</v>
      </c>
      <c r="Q27" s="138">
        <v>0</v>
      </c>
      <c r="R27" s="138">
        <v>0</v>
      </c>
      <c r="S27" s="138">
        <v>0</v>
      </c>
      <c r="T27" s="138">
        <v>50</v>
      </c>
      <c r="U27" s="138">
        <v>0</v>
      </c>
      <c r="V27" s="138">
        <v>101</v>
      </c>
      <c r="W27" s="138"/>
      <c r="X27" s="138"/>
      <c r="Y27" s="138"/>
      <c r="Z27" s="138"/>
      <c r="AA27" s="139">
        <v>1</v>
      </c>
      <c r="AB27" s="137">
        <f t="shared" si="1"/>
        <v>50</v>
      </c>
      <c r="AC27" s="155"/>
    </row>
    <row r="28" spans="1:29" s="140" customFormat="1" ht="45" x14ac:dyDescent="0.25">
      <c r="A28" s="157">
        <v>17</v>
      </c>
      <c r="B28" s="157" t="s">
        <v>81</v>
      </c>
      <c r="C28" s="157" t="s">
        <v>45</v>
      </c>
      <c r="D28" s="157" t="s">
        <v>202</v>
      </c>
      <c r="E28" s="157" t="s">
        <v>219</v>
      </c>
      <c r="F28" s="157" t="s">
        <v>421</v>
      </c>
      <c r="G28" s="157" t="s">
        <v>422</v>
      </c>
      <c r="H28" s="157" t="s">
        <v>95</v>
      </c>
      <c r="I28" s="157">
        <v>1.583</v>
      </c>
      <c r="J28" s="157" t="s">
        <v>311</v>
      </c>
      <c r="K28" s="157"/>
      <c r="L28" s="157"/>
      <c r="M28" s="157">
        <v>61</v>
      </c>
      <c r="N28" s="157">
        <v>0</v>
      </c>
      <c r="O28" s="157">
        <v>0</v>
      </c>
      <c r="P28" s="157">
        <v>61</v>
      </c>
      <c r="Q28" s="157">
        <v>0</v>
      </c>
      <c r="R28" s="157">
        <v>0</v>
      </c>
      <c r="S28" s="157">
        <v>0</v>
      </c>
      <c r="T28" s="157">
        <v>61</v>
      </c>
      <c r="U28" s="157">
        <v>0</v>
      </c>
      <c r="V28" s="157">
        <v>88</v>
      </c>
      <c r="W28" s="157"/>
      <c r="X28" s="157" t="s">
        <v>423</v>
      </c>
      <c r="Y28" s="157" t="s">
        <v>346</v>
      </c>
      <c r="Z28" s="157" t="s">
        <v>80</v>
      </c>
      <c r="AA28" s="158">
        <v>1</v>
      </c>
      <c r="AB28" s="159">
        <f t="shared" si="1"/>
        <v>96.563000000000002</v>
      </c>
      <c r="AC28" s="155"/>
    </row>
    <row r="29" spans="1:29" s="140" customFormat="1" ht="225" x14ac:dyDescent="0.25">
      <c r="A29" s="138">
        <v>18</v>
      </c>
      <c r="B29" s="138" t="s">
        <v>93</v>
      </c>
      <c r="C29" s="138" t="s">
        <v>90</v>
      </c>
      <c r="D29" s="138" t="s">
        <v>212</v>
      </c>
      <c r="E29" s="138" t="s">
        <v>220</v>
      </c>
      <c r="F29" s="138" t="s">
        <v>424</v>
      </c>
      <c r="G29" s="138" t="s">
        <v>425</v>
      </c>
      <c r="H29" s="138" t="s">
        <v>95</v>
      </c>
      <c r="I29" s="138">
        <v>8.3000000000000004E-2</v>
      </c>
      <c r="J29" s="138" t="s">
        <v>426</v>
      </c>
      <c r="K29" s="138" t="s">
        <v>427</v>
      </c>
      <c r="L29" s="138"/>
      <c r="M29" s="138">
        <v>75</v>
      </c>
      <c r="N29" s="138">
        <v>0</v>
      </c>
      <c r="O29" s="138">
        <v>4</v>
      </c>
      <c r="P29" s="138">
        <v>70</v>
      </c>
      <c r="Q29" s="138">
        <v>0</v>
      </c>
      <c r="R29" s="138">
        <v>0</v>
      </c>
      <c r="S29" s="138">
        <v>3</v>
      </c>
      <c r="T29" s="138">
        <v>71</v>
      </c>
      <c r="U29" s="138">
        <v>1</v>
      </c>
      <c r="V29" s="138">
        <v>695</v>
      </c>
      <c r="W29" s="138" t="s">
        <v>223</v>
      </c>
      <c r="X29" s="138" t="s">
        <v>428</v>
      </c>
      <c r="Y29" s="138" t="s">
        <v>89</v>
      </c>
      <c r="Z29" s="138" t="s">
        <v>82</v>
      </c>
      <c r="AA29" s="139">
        <v>0</v>
      </c>
      <c r="AB29" s="156">
        <f t="shared" si="1"/>
        <v>6.2249999999999996</v>
      </c>
      <c r="AC29" s="155"/>
    </row>
    <row r="30" spans="1:29" s="140" customFormat="1" ht="30" x14ac:dyDescent="0.25">
      <c r="A30" s="138">
        <v>19</v>
      </c>
      <c r="B30" s="138" t="s">
        <v>78</v>
      </c>
      <c r="C30" s="138" t="s">
        <v>45</v>
      </c>
      <c r="D30" s="138" t="s">
        <v>429</v>
      </c>
      <c r="E30" s="138" t="s">
        <v>219</v>
      </c>
      <c r="F30" s="138" t="s">
        <v>430</v>
      </c>
      <c r="G30" s="138" t="s">
        <v>431</v>
      </c>
      <c r="H30" s="138" t="s">
        <v>87</v>
      </c>
      <c r="I30" s="138">
        <v>2.1659999999999999</v>
      </c>
      <c r="J30" s="138" t="s">
        <v>309</v>
      </c>
      <c r="K30" s="138"/>
      <c r="L30" s="138"/>
      <c r="M30" s="138">
        <v>44</v>
      </c>
      <c r="N30" s="138">
        <v>0</v>
      </c>
      <c r="O30" s="138">
        <v>0</v>
      </c>
      <c r="P30" s="138">
        <v>44</v>
      </c>
      <c r="Q30" s="138">
        <v>0</v>
      </c>
      <c r="R30" s="138">
        <v>0</v>
      </c>
      <c r="S30" s="138">
        <v>0</v>
      </c>
      <c r="T30" s="138">
        <v>44</v>
      </c>
      <c r="U30" s="138">
        <v>0</v>
      </c>
      <c r="V30" s="138">
        <v>46</v>
      </c>
      <c r="W30" s="138"/>
      <c r="X30" s="138"/>
      <c r="Y30" s="138"/>
      <c r="Z30" s="138"/>
      <c r="AA30" s="139">
        <v>1</v>
      </c>
      <c r="AB30" s="137">
        <f t="shared" si="1"/>
        <v>95.304000000000002</v>
      </c>
      <c r="AC30" s="155"/>
    </row>
    <row r="31" spans="1:29" s="140" customFormat="1" ht="30" x14ac:dyDescent="0.25">
      <c r="A31" s="138">
        <v>20</v>
      </c>
      <c r="B31" s="138" t="s">
        <v>81</v>
      </c>
      <c r="C31" s="138" t="s">
        <v>45</v>
      </c>
      <c r="D31" s="138" t="s">
        <v>206</v>
      </c>
      <c r="E31" s="138" t="s">
        <v>219</v>
      </c>
      <c r="F31" s="138" t="s">
        <v>432</v>
      </c>
      <c r="G31" s="138" t="s">
        <v>433</v>
      </c>
      <c r="H31" s="138" t="s">
        <v>95</v>
      </c>
      <c r="I31" s="138">
        <v>1.083</v>
      </c>
      <c r="J31" s="138" t="s">
        <v>45</v>
      </c>
      <c r="K31" s="138"/>
      <c r="L31" s="138"/>
      <c r="M31" s="138">
        <v>54</v>
      </c>
      <c r="N31" s="138">
        <v>0</v>
      </c>
      <c r="O31" s="138">
        <v>0</v>
      </c>
      <c r="P31" s="138">
        <v>54</v>
      </c>
      <c r="Q31" s="138">
        <v>0</v>
      </c>
      <c r="R31" s="138">
        <v>0</v>
      </c>
      <c r="S31" s="138">
        <v>0</v>
      </c>
      <c r="T31" s="138">
        <v>54</v>
      </c>
      <c r="U31" s="138">
        <v>0</v>
      </c>
      <c r="V31" s="138">
        <v>76</v>
      </c>
      <c r="W31" s="138"/>
      <c r="X31" s="138" t="s">
        <v>434</v>
      </c>
      <c r="Y31" s="138" t="s">
        <v>94</v>
      </c>
      <c r="Z31" s="138" t="s">
        <v>103</v>
      </c>
      <c r="AA31" s="139">
        <v>0</v>
      </c>
      <c r="AB31" s="156">
        <f t="shared" ref="AB31:AB41" si="2">I31*M31</f>
        <v>58.481999999999999</v>
      </c>
      <c r="AC31" s="155"/>
    </row>
    <row r="32" spans="1:29" s="140" customFormat="1" ht="45" x14ac:dyDescent="0.25">
      <c r="A32" s="157">
        <v>21</v>
      </c>
      <c r="B32" s="157" t="s">
        <v>81</v>
      </c>
      <c r="C32" s="157" t="s">
        <v>45</v>
      </c>
      <c r="D32" s="157" t="s">
        <v>99</v>
      </c>
      <c r="E32" s="157" t="s">
        <v>219</v>
      </c>
      <c r="F32" s="157" t="s">
        <v>435</v>
      </c>
      <c r="G32" s="157" t="s">
        <v>436</v>
      </c>
      <c r="H32" s="157" t="s">
        <v>95</v>
      </c>
      <c r="I32" s="157">
        <v>1.1659999999999999</v>
      </c>
      <c r="J32" s="157" t="s">
        <v>45</v>
      </c>
      <c r="K32" s="157"/>
      <c r="L32" s="157"/>
      <c r="M32" s="157">
        <v>15</v>
      </c>
      <c r="N32" s="157">
        <v>0</v>
      </c>
      <c r="O32" s="157">
        <v>0</v>
      </c>
      <c r="P32" s="157">
        <v>15</v>
      </c>
      <c r="Q32" s="157">
        <v>0</v>
      </c>
      <c r="R32" s="157">
        <v>0</v>
      </c>
      <c r="S32" s="157">
        <v>0</v>
      </c>
      <c r="T32" s="157">
        <v>15</v>
      </c>
      <c r="U32" s="157">
        <v>0</v>
      </c>
      <c r="V32" s="157">
        <v>62</v>
      </c>
      <c r="W32" s="157"/>
      <c r="X32" s="157" t="s">
        <v>434</v>
      </c>
      <c r="Y32" s="157" t="s">
        <v>346</v>
      </c>
      <c r="Z32" s="157" t="s">
        <v>80</v>
      </c>
      <c r="AA32" s="158">
        <v>1</v>
      </c>
      <c r="AB32" s="159">
        <f t="shared" si="2"/>
        <v>17.489999999999998</v>
      </c>
      <c r="AC32" s="155"/>
    </row>
    <row r="33" spans="1:29" s="140" customFormat="1" ht="30" x14ac:dyDescent="0.25">
      <c r="A33" s="138">
        <v>22</v>
      </c>
      <c r="B33" s="138" t="s">
        <v>93</v>
      </c>
      <c r="C33" s="138" t="s">
        <v>45</v>
      </c>
      <c r="D33" s="138" t="s">
        <v>119</v>
      </c>
      <c r="E33" s="138" t="s">
        <v>219</v>
      </c>
      <c r="F33" s="138" t="s">
        <v>437</v>
      </c>
      <c r="G33" s="138" t="s">
        <v>438</v>
      </c>
      <c r="H33" s="138" t="s">
        <v>87</v>
      </c>
      <c r="I33" s="138">
        <v>0.23300000000000001</v>
      </c>
      <c r="J33" s="138" t="s">
        <v>45</v>
      </c>
      <c r="K33" s="138"/>
      <c r="L33" s="138"/>
      <c r="M33" s="138">
        <v>12</v>
      </c>
      <c r="N33" s="138">
        <v>0</v>
      </c>
      <c r="O33" s="138">
        <v>0</v>
      </c>
      <c r="P33" s="138">
        <v>12</v>
      </c>
      <c r="Q33" s="138">
        <v>0</v>
      </c>
      <c r="R33" s="138">
        <v>0</v>
      </c>
      <c r="S33" s="138">
        <v>0</v>
      </c>
      <c r="T33" s="138">
        <v>12</v>
      </c>
      <c r="U33" s="138">
        <v>0</v>
      </c>
      <c r="V33" s="138">
        <v>29</v>
      </c>
      <c r="W33" s="138"/>
      <c r="X33" s="138"/>
      <c r="Y33" s="138"/>
      <c r="Z33" s="138"/>
      <c r="AA33" s="139">
        <v>1</v>
      </c>
      <c r="AB33" s="137">
        <f t="shared" si="2"/>
        <v>2.7959999999999998</v>
      </c>
      <c r="AC33" s="155"/>
    </row>
    <row r="34" spans="1:29" s="140" customFormat="1" ht="30" x14ac:dyDescent="0.25">
      <c r="A34" s="138">
        <v>23</v>
      </c>
      <c r="B34" s="138" t="s">
        <v>86</v>
      </c>
      <c r="C34" s="138" t="s">
        <v>45</v>
      </c>
      <c r="D34" s="138" t="s">
        <v>439</v>
      </c>
      <c r="E34" s="138" t="s">
        <v>219</v>
      </c>
      <c r="F34" s="138" t="s">
        <v>440</v>
      </c>
      <c r="G34" s="138" t="s">
        <v>441</v>
      </c>
      <c r="H34" s="138" t="s">
        <v>87</v>
      </c>
      <c r="I34" s="138">
        <v>1.7330000000000001</v>
      </c>
      <c r="J34" s="138" t="s">
        <v>45</v>
      </c>
      <c r="K34" s="138"/>
      <c r="L34" s="138"/>
      <c r="M34" s="138">
        <v>1</v>
      </c>
      <c r="N34" s="138">
        <v>0</v>
      </c>
      <c r="O34" s="138">
        <v>0</v>
      </c>
      <c r="P34" s="138">
        <v>1</v>
      </c>
      <c r="Q34" s="138">
        <v>0</v>
      </c>
      <c r="R34" s="138">
        <v>0</v>
      </c>
      <c r="S34" s="138">
        <v>0</v>
      </c>
      <c r="T34" s="138">
        <v>1</v>
      </c>
      <c r="U34" s="138">
        <v>0</v>
      </c>
      <c r="V34" s="138">
        <v>15</v>
      </c>
      <c r="W34" s="138"/>
      <c r="X34" s="138"/>
      <c r="Y34" s="138"/>
      <c r="Z34" s="138"/>
      <c r="AA34" s="139">
        <v>1</v>
      </c>
      <c r="AB34" s="137">
        <f t="shared" si="2"/>
        <v>1.7330000000000001</v>
      </c>
      <c r="AC34" s="155"/>
    </row>
    <row r="35" spans="1:29" s="140" customFormat="1" ht="30" x14ac:dyDescent="0.25">
      <c r="A35" s="138">
        <v>24</v>
      </c>
      <c r="B35" s="138" t="s">
        <v>86</v>
      </c>
      <c r="C35" s="138" t="s">
        <v>45</v>
      </c>
      <c r="D35" s="138" t="s">
        <v>439</v>
      </c>
      <c r="E35" s="138" t="s">
        <v>219</v>
      </c>
      <c r="F35" s="138" t="s">
        <v>442</v>
      </c>
      <c r="G35" s="138" t="s">
        <v>443</v>
      </c>
      <c r="H35" s="138" t="s">
        <v>87</v>
      </c>
      <c r="I35" s="138">
        <v>1.75</v>
      </c>
      <c r="J35" s="138" t="s">
        <v>45</v>
      </c>
      <c r="K35" s="138"/>
      <c r="L35" s="138"/>
      <c r="M35" s="138">
        <v>1</v>
      </c>
      <c r="N35" s="138">
        <v>0</v>
      </c>
      <c r="O35" s="138">
        <v>0</v>
      </c>
      <c r="P35" s="138">
        <v>1</v>
      </c>
      <c r="Q35" s="138">
        <v>0</v>
      </c>
      <c r="R35" s="138">
        <v>0</v>
      </c>
      <c r="S35" s="138">
        <v>0</v>
      </c>
      <c r="T35" s="138">
        <v>1</v>
      </c>
      <c r="U35" s="138">
        <v>0</v>
      </c>
      <c r="V35" s="138">
        <v>15</v>
      </c>
      <c r="W35" s="138"/>
      <c r="X35" s="138"/>
      <c r="Y35" s="138"/>
      <c r="Z35" s="138"/>
      <c r="AA35" s="139">
        <v>1</v>
      </c>
      <c r="AB35" s="137">
        <f t="shared" si="2"/>
        <v>1.75</v>
      </c>
      <c r="AC35" s="155"/>
    </row>
    <row r="36" spans="1:29" s="140" customFormat="1" ht="30" x14ac:dyDescent="0.25">
      <c r="A36" s="138">
        <v>25</v>
      </c>
      <c r="B36" s="138" t="s">
        <v>86</v>
      </c>
      <c r="C36" s="138" t="s">
        <v>45</v>
      </c>
      <c r="D36" s="138" t="s">
        <v>439</v>
      </c>
      <c r="E36" s="138" t="s">
        <v>219</v>
      </c>
      <c r="F36" s="138" t="s">
        <v>444</v>
      </c>
      <c r="G36" s="138" t="s">
        <v>445</v>
      </c>
      <c r="H36" s="138" t="s">
        <v>87</v>
      </c>
      <c r="I36" s="138">
        <v>1.75</v>
      </c>
      <c r="J36" s="138" t="s">
        <v>45</v>
      </c>
      <c r="K36" s="138"/>
      <c r="L36" s="138"/>
      <c r="M36" s="138">
        <v>1</v>
      </c>
      <c r="N36" s="138">
        <v>0</v>
      </c>
      <c r="O36" s="138">
        <v>0</v>
      </c>
      <c r="P36" s="138">
        <v>1</v>
      </c>
      <c r="Q36" s="138">
        <v>0</v>
      </c>
      <c r="R36" s="138">
        <v>0</v>
      </c>
      <c r="S36" s="138">
        <v>0</v>
      </c>
      <c r="T36" s="138">
        <v>1</v>
      </c>
      <c r="U36" s="138">
        <v>0</v>
      </c>
      <c r="V36" s="138">
        <v>15</v>
      </c>
      <c r="W36" s="138"/>
      <c r="X36" s="138"/>
      <c r="Y36" s="138"/>
      <c r="Z36" s="138"/>
      <c r="AA36" s="139">
        <v>1</v>
      </c>
      <c r="AB36" s="137">
        <f t="shared" si="2"/>
        <v>1.75</v>
      </c>
      <c r="AC36" s="155"/>
    </row>
    <row r="37" spans="1:29" s="140" customFormat="1" ht="16.5" x14ac:dyDescent="0.25">
      <c r="A37" s="138">
        <v>26</v>
      </c>
      <c r="B37" s="138" t="s">
        <v>86</v>
      </c>
      <c r="C37" s="138" t="s">
        <v>46</v>
      </c>
      <c r="D37" s="138" t="s">
        <v>415</v>
      </c>
      <c r="E37" s="138" t="s">
        <v>220</v>
      </c>
      <c r="F37" s="138" t="s">
        <v>444</v>
      </c>
      <c r="G37" s="138" t="s">
        <v>446</v>
      </c>
      <c r="H37" s="138" t="s">
        <v>87</v>
      </c>
      <c r="I37" s="138">
        <v>2</v>
      </c>
      <c r="J37" s="138" t="s">
        <v>46</v>
      </c>
      <c r="K37" s="138"/>
      <c r="L37" s="138"/>
      <c r="M37" s="138">
        <v>4</v>
      </c>
      <c r="N37" s="138">
        <v>0</v>
      </c>
      <c r="O37" s="138">
        <v>0</v>
      </c>
      <c r="P37" s="138">
        <v>4</v>
      </c>
      <c r="Q37" s="138">
        <v>0</v>
      </c>
      <c r="R37" s="138">
        <v>0</v>
      </c>
      <c r="S37" s="138">
        <v>0</v>
      </c>
      <c r="T37" s="138">
        <v>4</v>
      </c>
      <c r="U37" s="138">
        <v>0</v>
      </c>
      <c r="V37" s="138">
        <v>11</v>
      </c>
      <c r="W37" s="138"/>
      <c r="X37" s="138"/>
      <c r="Y37" s="138"/>
      <c r="Z37" s="138"/>
      <c r="AA37" s="139">
        <v>1</v>
      </c>
      <c r="AB37" s="137">
        <f t="shared" si="2"/>
        <v>8</v>
      </c>
      <c r="AC37" s="155"/>
    </row>
    <row r="38" spans="1:29" s="140" customFormat="1" ht="30" x14ac:dyDescent="0.25">
      <c r="A38" s="138">
        <v>27</v>
      </c>
      <c r="B38" s="138" t="s">
        <v>203</v>
      </c>
      <c r="C38" s="138" t="s">
        <v>45</v>
      </c>
      <c r="D38" s="138" t="s">
        <v>447</v>
      </c>
      <c r="E38" s="138" t="s">
        <v>219</v>
      </c>
      <c r="F38" s="138" t="s">
        <v>448</v>
      </c>
      <c r="G38" s="138" t="s">
        <v>449</v>
      </c>
      <c r="H38" s="138" t="s">
        <v>87</v>
      </c>
      <c r="I38" s="138">
        <v>1.5</v>
      </c>
      <c r="J38" s="138" t="s">
        <v>45</v>
      </c>
      <c r="K38" s="138"/>
      <c r="L38" s="138"/>
      <c r="M38" s="138">
        <v>8</v>
      </c>
      <c r="N38" s="138">
        <v>0</v>
      </c>
      <c r="O38" s="138">
        <v>0</v>
      </c>
      <c r="P38" s="138">
        <v>8</v>
      </c>
      <c r="Q38" s="138">
        <v>0</v>
      </c>
      <c r="R38" s="138">
        <v>0</v>
      </c>
      <c r="S38" s="138">
        <v>0</v>
      </c>
      <c r="T38" s="138">
        <v>8</v>
      </c>
      <c r="U38" s="138">
        <v>0</v>
      </c>
      <c r="V38" s="138">
        <v>46</v>
      </c>
      <c r="W38" s="138"/>
      <c r="X38" s="138"/>
      <c r="Y38" s="138"/>
      <c r="Z38" s="138"/>
      <c r="AA38" s="139">
        <v>1</v>
      </c>
      <c r="AB38" s="137">
        <f t="shared" si="2"/>
        <v>12</v>
      </c>
      <c r="AC38" s="155"/>
    </row>
    <row r="39" spans="1:29" s="140" customFormat="1" ht="30" x14ac:dyDescent="0.25">
      <c r="A39" s="138">
        <v>28</v>
      </c>
      <c r="B39" s="138" t="s">
        <v>81</v>
      </c>
      <c r="C39" s="138" t="s">
        <v>45</v>
      </c>
      <c r="D39" s="138" t="s">
        <v>206</v>
      </c>
      <c r="E39" s="138" t="s">
        <v>219</v>
      </c>
      <c r="F39" s="138" t="s">
        <v>450</v>
      </c>
      <c r="G39" s="138" t="s">
        <v>451</v>
      </c>
      <c r="H39" s="138" t="s">
        <v>87</v>
      </c>
      <c r="I39" s="138">
        <v>5</v>
      </c>
      <c r="J39" s="138" t="s">
        <v>45</v>
      </c>
      <c r="K39" s="138"/>
      <c r="L39" s="138"/>
      <c r="M39" s="138">
        <v>54</v>
      </c>
      <c r="N39" s="138">
        <v>0</v>
      </c>
      <c r="O39" s="138">
        <v>0</v>
      </c>
      <c r="P39" s="138">
        <v>54</v>
      </c>
      <c r="Q39" s="138">
        <v>0</v>
      </c>
      <c r="R39" s="138">
        <v>0</v>
      </c>
      <c r="S39" s="138">
        <v>0</v>
      </c>
      <c r="T39" s="138">
        <v>54</v>
      </c>
      <c r="U39" s="138">
        <v>0</v>
      </c>
      <c r="V39" s="138">
        <v>76</v>
      </c>
      <c r="W39" s="138"/>
      <c r="X39" s="138"/>
      <c r="Y39" s="138"/>
      <c r="Z39" s="138"/>
      <c r="AA39" s="139">
        <v>1</v>
      </c>
      <c r="AB39" s="137">
        <f t="shared" si="2"/>
        <v>270</v>
      </c>
      <c r="AC39" s="155"/>
    </row>
    <row r="40" spans="1:29" s="140" customFormat="1" ht="30" x14ac:dyDescent="0.25">
      <c r="A40" s="138">
        <v>29</v>
      </c>
      <c r="B40" s="138" t="s">
        <v>81</v>
      </c>
      <c r="C40" s="138" t="s">
        <v>45</v>
      </c>
      <c r="D40" s="138" t="s">
        <v>206</v>
      </c>
      <c r="E40" s="138" t="s">
        <v>219</v>
      </c>
      <c r="F40" s="138" t="s">
        <v>452</v>
      </c>
      <c r="G40" s="138" t="s">
        <v>453</v>
      </c>
      <c r="H40" s="138" t="s">
        <v>87</v>
      </c>
      <c r="I40" s="138">
        <v>0.66600000000000004</v>
      </c>
      <c r="J40" s="138" t="s">
        <v>45</v>
      </c>
      <c r="K40" s="138"/>
      <c r="L40" s="138"/>
      <c r="M40" s="138">
        <v>54</v>
      </c>
      <c r="N40" s="138">
        <v>0</v>
      </c>
      <c r="O40" s="138">
        <v>0</v>
      </c>
      <c r="P40" s="138">
        <v>54</v>
      </c>
      <c r="Q40" s="138">
        <v>0</v>
      </c>
      <c r="R40" s="138">
        <v>0</v>
      </c>
      <c r="S40" s="138">
        <v>0</v>
      </c>
      <c r="T40" s="138">
        <v>54</v>
      </c>
      <c r="U40" s="138">
        <v>0</v>
      </c>
      <c r="V40" s="138">
        <v>76</v>
      </c>
      <c r="W40" s="138"/>
      <c r="X40" s="138"/>
      <c r="Y40" s="138"/>
      <c r="Z40" s="138"/>
      <c r="AA40" s="139">
        <v>1</v>
      </c>
      <c r="AB40" s="137">
        <f t="shared" si="2"/>
        <v>35.963999999999999</v>
      </c>
      <c r="AC40" s="155"/>
    </row>
    <row r="41" spans="1:29" s="140" customFormat="1" ht="45" x14ac:dyDescent="0.25">
      <c r="A41" s="138">
        <v>30</v>
      </c>
      <c r="B41" s="138" t="s">
        <v>81</v>
      </c>
      <c r="C41" s="138" t="s">
        <v>45</v>
      </c>
      <c r="D41" s="138" t="s">
        <v>99</v>
      </c>
      <c r="E41" s="138" t="s">
        <v>219</v>
      </c>
      <c r="F41" s="138" t="s">
        <v>454</v>
      </c>
      <c r="G41" s="138" t="s">
        <v>455</v>
      </c>
      <c r="H41" s="138" t="s">
        <v>87</v>
      </c>
      <c r="I41" s="138">
        <v>1.1499999999999999</v>
      </c>
      <c r="J41" s="138" t="s">
        <v>45</v>
      </c>
      <c r="K41" s="138"/>
      <c r="L41" s="138"/>
      <c r="M41" s="138">
        <v>15</v>
      </c>
      <c r="N41" s="138">
        <v>0</v>
      </c>
      <c r="O41" s="138">
        <v>0</v>
      </c>
      <c r="P41" s="138">
        <v>15</v>
      </c>
      <c r="Q41" s="138">
        <v>0</v>
      </c>
      <c r="R41" s="138">
        <v>0</v>
      </c>
      <c r="S41" s="138">
        <v>0</v>
      </c>
      <c r="T41" s="138">
        <v>15</v>
      </c>
      <c r="U41" s="138">
        <v>0</v>
      </c>
      <c r="V41" s="138">
        <v>62</v>
      </c>
      <c r="W41" s="138"/>
      <c r="X41" s="138"/>
      <c r="Y41" s="138"/>
      <c r="Z41" s="138"/>
      <c r="AA41" s="139">
        <v>1</v>
      </c>
      <c r="AB41" s="137">
        <f t="shared" si="2"/>
        <v>17.25</v>
      </c>
      <c r="AC41" s="155"/>
    </row>
    <row r="42" spans="1:29" s="140" customFormat="1" ht="45" x14ac:dyDescent="0.25">
      <c r="A42" s="138">
        <v>31</v>
      </c>
      <c r="B42" s="138" t="s">
        <v>81</v>
      </c>
      <c r="C42" s="138" t="s">
        <v>45</v>
      </c>
      <c r="D42" s="138" t="s">
        <v>200</v>
      </c>
      <c r="E42" s="138" t="s">
        <v>219</v>
      </c>
      <c r="F42" s="138" t="s">
        <v>456</v>
      </c>
      <c r="G42" s="138" t="s">
        <v>457</v>
      </c>
      <c r="H42" s="138" t="s">
        <v>95</v>
      </c>
      <c r="I42" s="138">
        <v>0.91600000000000004</v>
      </c>
      <c r="J42" s="138" t="s">
        <v>45</v>
      </c>
      <c r="K42" s="138"/>
      <c r="L42" s="138"/>
      <c r="M42" s="138">
        <v>12</v>
      </c>
      <c r="N42" s="138">
        <v>0</v>
      </c>
      <c r="O42" s="138">
        <v>0</v>
      </c>
      <c r="P42" s="138">
        <v>12</v>
      </c>
      <c r="Q42" s="138">
        <v>0</v>
      </c>
      <c r="R42" s="138">
        <v>0</v>
      </c>
      <c r="S42" s="138">
        <v>0</v>
      </c>
      <c r="T42" s="138">
        <v>12</v>
      </c>
      <c r="U42" s="138">
        <v>0</v>
      </c>
      <c r="V42" s="138">
        <v>135</v>
      </c>
      <c r="W42" s="138"/>
      <c r="X42" s="138" t="s">
        <v>458</v>
      </c>
      <c r="Y42" s="138" t="s">
        <v>94</v>
      </c>
      <c r="Z42" s="138" t="s">
        <v>103</v>
      </c>
      <c r="AA42" s="139">
        <v>0</v>
      </c>
      <c r="AB42" s="156">
        <f>I42*M42</f>
        <v>10.992000000000001</v>
      </c>
      <c r="AC42" s="155"/>
    </row>
    <row r="43" spans="1:29" s="140" customFormat="1" ht="30" x14ac:dyDescent="0.25">
      <c r="A43" s="138">
        <v>32</v>
      </c>
      <c r="B43" s="138" t="s">
        <v>203</v>
      </c>
      <c r="C43" s="138" t="s">
        <v>45</v>
      </c>
      <c r="D43" s="138" t="s">
        <v>447</v>
      </c>
      <c r="E43" s="138" t="s">
        <v>219</v>
      </c>
      <c r="F43" s="138" t="s">
        <v>459</v>
      </c>
      <c r="G43" s="138" t="s">
        <v>460</v>
      </c>
      <c r="H43" s="138" t="s">
        <v>87</v>
      </c>
      <c r="I43" s="138">
        <v>1.75</v>
      </c>
      <c r="J43" s="138" t="s">
        <v>45</v>
      </c>
      <c r="K43" s="138"/>
      <c r="L43" s="138"/>
      <c r="M43" s="138">
        <v>8</v>
      </c>
      <c r="N43" s="138">
        <v>0</v>
      </c>
      <c r="O43" s="138">
        <v>0</v>
      </c>
      <c r="P43" s="138">
        <v>8</v>
      </c>
      <c r="Q43" s="138">
        <v>0</v>
      </c>
      <c r="R43" s="138">
        <v>0</v>
      </c>
      <c r="S43" s="138">
        <v>0</v>
      </c>
      <c r="T43" s="138">
        <v>8</v>
      </c>
      <c r="U43" s="138">
        <v>0</v>
      </c>
      <c r="V43" s="138">
        <v>46</v>
      </c>
      <c r="W43" s="138"/>
      <c r="X43" s="138"/>
      <c r="Y43" s="138"/>
      <c r="Z43" s="138"/>
      <c r="AA43" s="139">
        <v>1</v>
      </c>
      <c r="AB43" s="137">
        <f t="shared" ref="AB43:AB49" si="3">I43*M43</f>
        <v>14</v>
      </c>
      <c r="AC43" s="155"/>
    </row>
    <row r="44" spans="1:29" s="140" customFormat="1" ht="30" x14ac:dyDescent="0.25">
      <c r="A44" s="138">
        <v>33</v>
      </c>
      <c r="B44" s="138" t="s">
        <v>86</v>
      </c>
      <c r="C44" s="138" t="s">
        <v>45</v>
      </c>
      <c r="D44" s="138" t="s">
        <v>461</v>
      </c>
      <c r="E44" s="138" t="s">
        <v>219</v>
      </c>
      <c r="F44" s="138" t="s">
        <v>462</v>
      </c>
      <c r="G44" s="138" t="s">
        <v>463</v>
      </c>
      <c r="H44" s="138" t="s">
        <v>87</v>
      </c>
      <c r="I44" s="138">
        <v>2.6659999999999999</v>
      </c>
      <c r="J44" s="138" t="s">
        <v>45</v>
      </c>
      <c r="K44" s="138"/>
      <c r="L44" s="138"/>
      <c r="M44" s="138">
        <v>3</v>
      </c>
      <c r="N44" s="138">
        <v>0</v>
      </c>
      <c r="O44" s="138">
        <v>0</v>
      </c>
      <c r="P44" s="138">
        <v>3</v>
      </c>
      <c r="Q44" s="138">
        <v>0</v>
      </c>
      <c r="R44" s="138">
        <v>0</v>
      </c>
      <c r="S44" s="138">
        <v>0</v>
      </c>
      <c r="T44" s="138">
        <v>3</v>
      </c>
      <c r="U44" s="138">
        <v>0</v>
      </c>
      <c r="V44" s="138">
        <v>15</v>
      </c>
      <c r="W44" s="138"/>
      <c r="X44" s="138"/>
      <c r="Y44" s="138"/>
      <c r="Z44" s="138"/>
      <c r="AA44" s="139">
        <v>1</v>
      </c>
      <c r="AB44" s="137">
        <f t="shared" si="3"/>
        <v>7.9980000000000002</v>
      </c>
      <c r="AC44" s="155"/>
    </row>
    <row r="45" spans="1:29" s="140" customFormat="1" ht="60" x14ac:dyDescent="0.25">
      <c r="A45" s="138">
        <v>34</v>
      </c>
      <c r="B45" s="138" t="s">
        <v>81</v>
      </c>
      <c r="C45" s="138" t="s">
        <v>45</v>
      </c>
      <c r="D45" s="138" t="s">
        <v>353</v>
      </c>
      <c r="E45" s="138" t="s">
        <v>219</v>
      </c>
      <c r="F45" s="138" t="s">
        <v>464</v>
      </c>
      <c r="G45" s="138" t="s">
        <v>465</v>
      </c>
      <c r="H45" s="138" t="s">
        <v>87</v>
      </c>
      <c r="I45" s="138">
        <v>0.91600000000000004</v>
      </c>
      <c r="J45" s="138" t="s">
        <v>45</v>
      </c>
      <c r="K45" s="138"/>
      <c r="L45" s="138"/>
      <c r="M45" s="138">
        <v>24</v>
      </c>
      <c r="N45" s="138">
        <v>0</v>
      </c>
      <c r="O45" s="138">
        <v>0</v>
      </c>
      <c r="P45" s="138">
        <v>24</v>
      </c>
      <c r="Q45" s="138">
        <v>0</v>
      </c>
      <c r="R45" s="138">
        <v>0</v>
      </c>
      <c r="S45" s="138">
        <v>0</v>
      </c>
      <c r="T45" s="138">
        <v>24</v>
      </c>
      <c r="U45" s="138">
        <v>0</v>
      </c>
      <c r="V45" s="138">
        <v>61</v>
      </c>
      <c r="W45" s="138"/>
      <c r="X45" s="138"/>
      <c r="Y45" s="138"/>
      <c r="Z45" s="138"/>
      <c r="AA45" s="139">
        <v>1</v>
      </c>
      <c r="AB45" s="137">
        <f t="shared" si="3"/>
        <v>21.984000000000002</v>
      </c>
      <c r="AC45" s="155"/>
    </row>
    <row r="46" spans="1:29" s="140" customFormat="1" ht="30" x14ac:dyDescent="0.25">
      <c r="A46" s="138">
        <v>35</v>
      </c>
      <c r="B46" s="138" t="s">
        <v>86</v>
      </c>
      <c r="C46" s="138" t="s">
        <v>45</v>
      </c>
      <c r="D46" s="138" t="s">
        <v>466</v>
      </c>
      <c r="E46" s="138" t="s">
        <v>219</v>
      </c>
      <c r="F46" s="138" t="s">
        <v>467</v>
      </c>
      <c r="G46" s="138" t="s">
        <v>468</v>
      </c>
      <c r="H46" s="138" t="s">
        <v>87</v>
      </c>
      <c r="I46" s="138">
        <v>0.16600000000000001</v>
      </c>
      <c r="J46" s="138" t="s">
        <v>45</v>
      </c>
      <c r="K46" s="138"/>
      <c r="L46" s="138"/>
      <c r="M46" s="138">
        <v>6</v>
      </c>
      <c r="N46" s="138">
        <v>0</v>
      </c>
      <c r="O46" s="138">
        <v>0</v>
      </c>
      <c r="P46" s="138">
        <v>6</v>
      </c>
      <c r="Q46" s="138">
        <v>0</v>
      </c>
      <c r="R46" s="138">
        <v>0</v>
      </c>
      <c r="S46" s="138">
        <v>0</v>
      </c>
      <c r="T46" s="138">
        <v>6</v>
      </c>
      <c r="U46" s="138">
        <v>0</v>
      </c>
      <c r="V46" s="138">
        <v>35</v>
      </c>
      <c r="W46" s="138"/>
      <c r="X46" s="138"/>
      <c r="Y46" s="138"/>
      <c r="Z46" s="138"/>
      <c r="AA46" s="139">
        <v>1</v>
      </c>
      <c r="AB46" s="137">
        <f t="shared" si="3"/>
        <v>0.996</v>
      </c>
      <c r="AC46" s="155"/>
    </row>
    <row r="47" spans="1:29" s="140" customFormat="1" ht="60" x14ac:dyDescent="0.25">
      <c r="A47" s="138">
        <v>36</v>
      </c>
      <c r="B47" s="138" t="s">
        <v>86</v>
      </c>
      <c r="C47" s="138" t="s">
        <v>45</v>
      </c>
      <c r="D47" s="138" t="s">
        <v>469</v>
      </c>
      <c r="E47" s="138" t="s">
        <v>219</v>
      </c>
      <c r="F47" s="138" t="s">
        <v>470</v>
      </c>
      <c r="G47" s="138" t="s">
        <v>471</v>
      </c>
      <c r="H47" s="138" t="s">
        <v>87</v>
      </c>
      <c r="I47" s="138">
        <v>0.66600000000000004</v>
      </c>
      <c r="J47" s="138" t="s">
        <v>45</v>
      </c>
      <c r="K47" s="138"/>
      <c r="L47" s="138"/>
      <c r="M47" s="138">
        <v>124</v>
      </c>
      <c r="N47" s="138">
        <v>0</v>
      </c>
      <c r="O47" s="138">
        <v>0</v>
      </c>
      <c r="P47" s="138">
        <v>124</v>
      </c>
      <c r="Q47" s="138">
        <v>0</v>
      </c>
      <c r="R47" s="138">
        <v>0</v>
      </c>
      <c r="S47" s="138">
        <v>0</v>
      </c>
      <c r="T47" s="138">
        <v>124</v>
      </c>
      <c r="U47" s="138">
        <v>0</v>
      </c>
      <c r="V47" s="138">
        <v>28</v>
      </c>
      <c r="W47" s="138"/>
      <c r="X47" s="138"/>
      <c r="Y47" s="138"/>
      <c r="Z47" s="138"/>
      <c r="AA47" s="139">
        <v>1</v>
      </c>
      <c r="AB47" s="137">
        <f t="shared" si="3"/>
        <v>82.584000000000003</v>
      </c>
      <c r="AC47" s="155"/>
    </row>
    <row r="48" spans="1:29" s="140" customFormat="1" ht="60" x14ac:dyDescent="0.25">
      <c r="A48" s="138">
        <v>37</v>
      </c>
      <c r="B48" s="138" t="s">
        <v>78</v>
      </c>
      <c r="C48" s="138" t="s">
        <v>45</v>
      </c>
      <c r="D48" s="138" t="s">
        <v>472</v>
      </c>
      <c r="E48" s="138" t="s">
        <v>219</v>
      </c>
      <c r="F48" s="138" t="s">
        <v>473</v>
      </c>
      <c r="G48" s="138" t="s">
        <v>474</v>
      </c>
      <c r="H48" s="138" t="s">
        <v>87</v>
      </c>
      <c r="I48" s="138">
        <v>0.9</v>
      </c>
      <c r="J48" s="138" t="s">
        <v>45</v>
      </c>
      <c r="K48" s="138"/>
      <c r="L48" s="138"/>
      <c r="M48" s="138">
        <v>27</v>
      </c>
      <c r="N48" s="138">
        <v>0</v>
      </c>
      <c r="O48" s="138">
        <v>0</v>
      </c>
      <c r="P48" s="138">
        <v>27</v>
      </c>
      <c r="Q48" s="138">
        <v>0</v>
      </c>
      <c r="R48" s="138">
        <v>0</v>
      </c>
      <c r="S48" s="138">
        <v>0</v>
      </c>
      <c r="T48" s="138">
        <v>27</v>
      </c>
      <c r="U48" s="138">
        <v>0</v>
      </c>
      <c r="V48" s="138">
        <v>26</v>
      </c>
      <c r="W48" s="138"/>
      <c r="X48" s="138"/>
      <c r="Y48" s="138"/>
      <c r="Z48" s="138"/>
      <c r="AA48" s="139">
        <v>1</v>
      </c>
      <c r="AB48" s="137">
        <f t="shared" si="3"/>
        <v>24.3</v>
      </c>
      <c r="AC48" s="155"/>
    </row>
    <row r="49" spans="1:29" s="140" customFormat="1" ht="30" x14ac:dyDescent="0.25">
      <c r="A49" s="138">
        <v>38</v>
      </c>
      <c r="B49" s="138" t="s">
        <v>203</v>
      </c>
      <c r="C49" s="138" t="s">
        <v>45</v>
      </c>
      <c r="D49" s="138" t="s">
        <v>447</v>
      </c>
      <c r="E49" s="138" t="s">
        <v>219</v>
      </c>
      <c r="F49" s="138" t="s">
        <v>475</v>
      </c>
      <c r="G49" s="138" t="s">
        <v>476</v>
      </c>
      <c r="H49" s="138" t="s">
        <v>87</v>
      </c>
      <c r="I49" s="138">
        <v>0.58299999999999996</v>
      </c>
      <c r="J49" s="138" t="s">
        <v>45</v>
      </c>
      <c r="K49" s="138"/>
      <c r="L49" s="138"/>
      <c r="M49" s="138">
        <v>8</v>
      </c>
      <c r="N49" s="138">
        <v>0</v>
      </c>
      <c r="O49" s="138">
        <v>0</v>
      </c>
      <c r="P49" s="138">
        <v>8</v>
      </c>
      <c r="Q49" s="138">
        <v>0</v>
      </c>
      <c r="R49" s="138">
        <v>0</v>
      </c>
      <c r="S49" s="138">
        <v>0</v>
      </c>
      <c r="T49" s="138">
        <v>8</v>
      </c>
      <c r="U49" s="138">
        <v>0</v>
      </c>
      <c r="V49" s="138">
        <v>46</v>
      </c>
      <c r="W49" s="138"/>
      <c r="X49" s="138"/>
      <c r="Y49" s="138"/>
      <c r="Z49" s="138"/>
      <c r="AA49" s="139">
        <v>1</v>
      </c>
      <c r="AB49" s="137">
        <f t="shared" si="3"/>
        <v>4.6639999999999997</v>
      </c>
      <c r="AC49" s="155"/>
    </row>
    <row r="50" spans="1:29" s="140" customFormat="1" ht="30" x14ac:dyDescent="0.25">
      <c r="A50" s="157">
        <v>39</v>
      </c>
      <c r="B50" s="157" t="s">
        <v>81</v>
      </c>
      <c r="C50" s="157" t="s">
        <v>45</v>
      </c>
      <c r="D50" s="157" t="s">
        <v>477</v>
      </c>
      <c r="E50" s="157" t="s">
        <v>219</v>
      </c>
      <c r="F50" s="157" t="s">
        <v>478</v>
      </c>
      <c r="G50" s="157" t="s">
        <v>479</v>
      </c>
      <c r="H50" s="157" t="s">
        <v>95</v>
      </c>
      <c r="I50" s="157">
        <v>1.083</v>
      </c>
      <c r="J50" s="157" t="s">
        <v>45</v>
      </c>
      <c r="K50" s="157"/>
      <c r="L50" s="157"/>
      <c r="M50" s="157">
        <v>22</v>
      </c>
      <c r="N50" s="157">
        <v>0</v>
      </c>
      <c r="O50" s="157">
        <v>0</v>
      </c>
      <c r="P50" s="157">
        <v>22</v>
      </c>
      <c r="Q50" s="157">
        <v>0</v>
      </c>
      <c r="R50" s="157">
        <v>0</v>
      </c>
      <c r="S50" s="157">
        <v>0</v>
      </c>
      <c r="T50" s="157">
        <v>22</v>
      </c>
      <c r="U50" s="157">
        <v>0</v>
      </c>
      <c r="V50" s="157">
        <v>13</v>
      </c>
      <c r="W50" s="157"/>
      <c r="X50" s="157" t="s">
        <v>480</v>
      </c>
      <c r="Y50" s="157" t="s">
        <v>346</v>
      </c>
      <c r="Z50" s="157" t="s">
        <v>85</v>
      </c>
      <c r="AA50" s="158">
        <v>1</v>
      </c>
      <c r="AB50" s="159">
        <f>I50*M50</f>
        <v>23.826000000000001</v>
      </c>
      <c r="AC50" s="155"/>
    </row>
    <row r="51" spans="1:29" s="140" customFormat="1" ht="16.5" x14ac:dyDescent="0.25">
      <c r="A51" s="138">
        <v>40</v>
      </c>
      <c r="B51" s="138" t="s">
        <v>86</v>
      </c>
      <c r="C51" s="138" t="s">
        <v>47</v>
      </c>
      <c r="D51" s="138" t="s">
        <v>325</v>
      </c>
      <c r="E51" s="138" t="s">
        <v>220</v>
      </c>
      <c r="F51" s="138" t="s">
        <v>481</v>
      </c>
      <c r="G51" s="138" t="s">
        <v>482</v>
      </c>
      <c r="H51" s="138" t="s">
        <v>87</v>
      </c>
      <c r="I51" s="138">
        <v>0.41599999999999998</v>
      </c>
      <c r="J51" s="138" t="s">
        <v>47</v>
      </c>
      <c r="K51" s="138" t="s">
        <v>327</v>
      </c>
      <c r="L51" s="138"/>
      <c r="M51" s="138">
        <v>7</v>
      </c>
      <c r="N51" s="138">
        <v>0</v>
      </c>
      <c r="O51" s="138">
        <v>1</v>
      </c>
      <c r="P51" s="138">
        <v>6</v>
      </c>
      <c r="Q51" s="138">
        <v>0</v>
      </c>
      <c r="R51" s="138">
        <v>0</v>
      </c>
      <c r="S51" s="138">
        <v>0</v>
      </c>
      <c r="T51" s="138">
        <v>7</v>
      </c>
      <c r="U51" s="138">
        <v>0</v>
      </c>
      <c r="V51" s="138">
        <v>120</v>
      </c>
      <c r="W51" s="138"/>
      <c r="X51" s="138"/>
      <c r="Y51" s="138"/>
      <c r="Z51" s="138"/>
      <c r="AA51" s="139">
        <v>1</v>
      </c>
      <c r="AB51" s="137">
        <f t="shared" ref="AB51:AB61" si="4">I51*M51</f>
        <v>2.9119999999999999</v>
      </c>
      <c r="AC51" s="155"/>
    </row>
    <row r="52" spans="1:29" s="140" customFormat="1" ht="105" x14ac:dyDescent="0.25">
      <c r="A52" s="138">
        <v>41</v>
      </c>
      <c r="B52" s="138" t="s">
        <v>86</v>
      </c>
      <c r="C52" s="138" t="s">
        <v>90</v>
      </c>
      <c r="D52" s="138" t="s">
        <v>483</v>
      </c>
      <c r="E52" s="138" t="s">
        <v>220</v>
      </c>
      <c r="F52" s="138" t="s">
        <v>484</v>
      </c>
      <c r="G52" s="138" t="s">
        <v>485</v>
      </c>
      <c r="H52" s="138" t="s">
        <v>87</v>
      </c>
      <c r="I52" s="138">
        <v>0.05</v>
      </c>
      <c r="J52" s="138" t="s">
        <v>90</v>
      </c>
      <c r="K52" s="138" t="s">
        <v>486</v>
      </c>
      <c r="L52" s="138"/>
      <c r="M52" s="138">
        <v>165</v>
      </c>
      <c r="N52" s="138">
        <v>0</v>
      </c>
      <c r="O52" s="138">
        <v>14</v>
      </c>
      <c r="P52" s="138">
        <v>151</v>
      </c>
      <c r="Q52" s="138">
        <v>0</v>
      </c>
      <c r="R52" s="138">
        <v>0</v>
      </c>
      <c r="S52" s="138">
        <v>0</v>
      </c>
      <c r="T52" s="138">
        <v>165</v>
      </c>
      <c r="U52" s="138">
        <v>0</v>
      </c>
      <c r="V52" s="138">
        <v>750</v>
      </c>
      <c r="W52" s="138"/>
      <c r="X52" s="138"/>
      <c r="Y52" s="138"/>
      <c r="Z52" s="138"/>
      <c r="AA52" s="139">
        <v>1</v>
      </c>
      <c r="AB52" s="137">
        <f t="shared" si="4"/>
        <v>8.25</v>
      </c>
      <c r="AC52" s="155"/>
    </row>
    <row r="53" spans="1:29" s="140" customFormat="1" ht="45" x14ac:dyDescent="0.25">
      <c r="A53" s="138">
        <v>42</v>
      </c>
      <c r="B53" s="138" t="s">
        <v>86</v>
      </c>
      <c r="C53" s="138" t="s">
        <v>90</v>
      </c>
      <c r="D53" s="138" t="s">
        <v>487</v>
      </c>
      <c r="E53" s="138" t="s">
        <v>220</v>
      </c>
      <c r="F53" s="138" t="s">
        <v>488</v>
      </c>
      <c r="G53" s="138" t="s">
        <v>489</v>
      </c>
      <c r="H53" s="138" t="s">
        <v>87</v>
      </c>
      <c r="I53" s="138">
        <v>0.05</v>
      </c>
      <c r="J53" s="138" t="s">
        <v>90</v>
      </c>
      <c r="K53" s="138"/>
      <c r="L53" s="138"/>
      <c r="M53" s="138">
        <v>88</v>
      </c>
      <c r="N53" s="138">
        <v>0</v>
      </c>
      <c r="O53" s="138">
        <v>0</v>
      </c>
      <c r="P53" s="138">
        <v>88</v>
      </c>
      <c r="Q53" s="138">
        <v>0</v>
      </c>
      <c r="R53" s="138">
        <v>0</v>
      </c>
      <c r="S53" s="138">
        <v>5</v>
      </c>
      <c r="T53" s="138">
        <v>83</v>
      </c>
      <c r="U53" s="138">
        <v>0</v>
      </c>
      <c r="V53" s="138">
        <v>120</v>
      </c>
      <c r="W53" s="138"/>
      <c r="X53" s="138"/>
      <c r="Y53" s="138"/>
      <c r="Z53" s="138"/>
      <c r="AA53" s="139">
        <v>1</v>
      </c>
      <c r="AB53" s="137">
        <f t="shared" si="4"/>
        <v>4.4000000000000004</v>
      </c>
      <c r="AC53" s="155"/>
    </row>
    <row r="54" spans="1:29" s="140" customFormat="1" ht="75" x14ac:dyDescent="0.25">
      <c r="A54" s="138">
        <v>43</v>
      </c>
      <c r="B54" s="138" t="s">
        <v>86</v>
      </c>
      <c r="C54" s="138" t="s">
        <v>90</v>
      </c>
      <c r="D54" s="138" t="s">
        <v>490</v>
      </c>
      <c r="E54" s="138" t="s">
        <v>220</v>
      </c>
      <c r="F54" s="138" t="s">
        <v>491</v>
      </c>
      <c r="G54" s="138" t="s">
        <v>492</v>
      </c>
      <c r="H54" s="138" t="s">
        <v>87</v>
      </c>
      <c r="I54" s="138">
        <v>0.05</v>
      </c>
      <c r="J54" s="138" t="s">
        <v>90</v>
      </c>
      <c r="K54" s="138" t="s">
        <v>493</v>
      </c>
      <c r="L54" s="138"/>
      <c r="M54" s="138">
        <v>325</v>
      </c>
      <c r="N54" s="138">
        <v>0</v>
      </c>
      <c r="O54" s="138">
        <v>8</v>
      </c>
      <c r="P54" s="138">
        <v>317</v>
      </c>
      <c r="Q54" s="138">
        <v>0</v>
      </c>
      <c r="R54" s="138">
        <v>0</v>
      </c>
      <c r="S54" s="138">
        <v>2</v>
      </c>
      <c r="T54" s="138">
        <v>323</v>
      </c>
      <c r="U54" s="138">
        <v>0</v>
      </c>
      <c r="V54" s="138">
        <v>1530</v>
      </c>
      <c r="W54" s="138"/>
      <c r="X54" s="138"/>
      <c r="Y54" s="138"/>
      <c r="Z54" s="138"/>
      <c r="AA54" s="139">
        <v>1</v>
      </c>
      <c r="AB54" s="137">
        <f t="shared" si="4"/>
        <v>16.25</v>
      </c>
      <c r="AC54" s="155"/>
    </row>
    <row r="55" spans="1:29" s="140" customFormat="1" ht="45" x14ac:dyDescent="0.25">
      <c r="A55" s="138">
        <v>44</v>
      </c>
      <c r="B55" s="138" t="s">
        <v>86</v>
      </c>
      <c r="C55" s="138" t="s">
        <v>90</v>
      </c>
      <c r="D55" s="138" t="s">
        <v>494</v>
      </c>
      <c r="E55" s="138" t="s">
        <v>220</v>
      </c>
      <c r="F55" s="138" t="s">
        <v>495</v>
      </c>
      <c r="G55" s="138" t="s">
        <v>496</v>
      </c>
      <c r="H55" s="138" t="s">
        <v>87</v>
      </c>
      <c r="I55" s="138">
        <v>0.05</v>
      </c>
      <c r="J55" s="138" t="s">
        <v>90</v>
      </c>
      <c r="K55" s="138"/>
      <c r="L55" s="138"/>
      <c r="M55" s="138">
        <v>1</v>
      </c>
      <c r="N55" s="138">
        <v>0</v>
      </c>
      <c r="O55" s="138">
        <v>0</v>
      </c>
      <c r="P55" s="138">
        <v>1</v>
      </c>
      <c r="Q55" s="138">
        <v>0</v>
      </c>
      <c r="R55" s="138">
        <v>0</v>
      </c>
      <c r="S55" s="138">
        <v>1</v>
      </c>
      <c r="T55" s="138">
        <v>0</v>
      </c>
      <c r="U55" s="138">
        <v>0</v>
      </c>
      <c r="V55" s="138">
        <v>20</v>
      </c>
      <c r="W55" s="138"/>
      <c r="X55" s="138"/>
      <c r="Y55" s="138"/>
      <c r="Z55" s="138"/>
      <c r="AA55" s="139">
        <v>1</v>
      </c>
      <c r="AB55" s="137">
        <f t="shared" si="4"/>
        <v>0.05</v>
      </c>
      <c r="AC55" s="155"/>
    </row>
    <row r="56" spans="1:29" s="140" customFormat="1" ht="135" x14ac:dyDescent="0.25">
      <c r="A56" s="138">
        <v>45</v>
      </c>
      <c r="B56" s="138" t="s">
        <v>86</v>
      </c>
      <c r="C56" s="138" t="s">
        <v>90</v>
      </c>
      <c r="D56" s="138" t="s">
        <v>497</v>
      </c>
      <c r="E56" s="138" t="s">
        <v>220</v>
      </c>
      <c r="F56" s="138" t="s">
        <v>498</v>
      </c>
      <c r="G56" s="138" t="s">
        <v>499</v>
      </c>
      <c r="H56" s="138" t="s">
        <v>87</v>
      </c>
      <c r="I56" s="138">
        <v>0.05</v>
      </c>
      <c r="J56" s="138" t="s">
        <v>90</v>
      </c>
      <c r="K56" s="138" t="s">
        <v>500</v>
      </c>
      <c r="L56" s="138"/>
      <c r="M56" s="138">
        <v>175</v>
      </c>
      <c r="N56" s="138">
        <v>0</v>
      </c>
      <c r="O56" s="138">
        <v>10</v>
      </c>
      <c r="P56" s="138">
        <v>165</v>
      </c>
      <c r="Q56" s="138">
        <v>0</v>
      </c>
      <c r="R56" s="138">
        <v>0</v>
      </c>
      <c r="S56" s="138">
        <v>3</v>
      </c>
      <c r="T56" s="138">
        <v>172</v>
      </c>
      <c r="U56" s="138">
        <v>0</v>
      </c>
      <c r="V56" s="138">
        <v>870</v>
      </c>
      <c r="W56" s="138"/>
      <c r="X56" s="138"/>
      <c r="Y56" s="138"/>
      <c r="Z56" s="138"/>
      <c r="AA56" s="139">
        <v>1</v>
      </c>
      <c r="AB56" s="137">
        <f t="shared" si="4"/>
        <v>8.75</v>
      </c>
      <c r="AC56" s="155"/>
    </row>
    <row r="57" spans="1:29" s="140" customFormat="1" ht="45" x14ac:dyDescent="0.25">
      <c r="A57" s="138">
        <v>46</v>
      </c>
      <c r="B57" s="138" t="s">
        <v>86</v>
      </c>
      <c r="C57" s="138" t="s">
        <v>90</v>
      </c>
      <c r="D57" s="138" t="s">
        <v>501</v>
      </c>
      <c r="E57" s="138" t="s">
        <v>220</v>
      </c>
      <c r="F57" s="138" t="s">
        <v>502</v>
      </c>
      <c r="G57" s="138" t="s">
        <v>503</v>
      </c>
      <c r="H57" s="138" t="s">
        <v>87</v>
      </c>
      <c r="I57" s="138">
        <v>1.6E-2</v>
      </c>
      <c r="J57" s="138" t="s">
        <v>90</v>
      </c>
      <c r="K57" s="138"/>
      <c r="L57" s="138"/>
      <c r="M57" s="138">
        <v>110</v>
      </c>
      <c r="N57" s="138">
        <v>0</v>
      </c>
      <c r="O57" s="138">
        <v>6</v>
      </c>
      <c r="P57" s="138">
        <v>104</v>
      </c>
      <c r="Q57" s="138">
        <v>0</v>
      </c>
      <c r="R57" s="138">
        <v>0</v>
      </c>
      <c r="S57" s="138">
        <v>0</v>
      </c>
      <c r="T57" s="138">
        <v>110</v>
      </c>
      <c r="U57" s="138">
        <v>0</v>
      </c>
      <c r="V57" s="138">
        <v>1720</v>
      </c>
      <c r="W57" s="138"/>
      <c r="X57" s="138"/>
      <c r="Y57" s="138"/>
      <c r="Z57" s="138"/>
      <c r="AA57" s="139">
        <v>1</v>
      </c>
      <c r="AB57" s="137">
        <f t="shared" si="4"/>
        <v>1.76</v>
      </c>
      <c r="AC57" s="155"/>
    </row>
    <row r="58" spans="1:29" s="140" customFormat="1" ht="45" x14ac:dyDescent="0.25">
      <c r="A58" s="138">
        <v>47</v>
      </c>
      <c r="B58" s="138" t="s">
        <v>86</v>
      </c>
      <c r="C58" s="138" t="s">
        <v>90</v>
      </c>
      <c r="D58" s="138" t="s">
        <v>504</v>
      </c>
      <c r="E58" s="138" t="s">
        <v>220</v>
      </c>
      <c r="F58" s="138" t="s">
        <v>505</v>
      </c>
      <c r="G58" s="138" t="s">
        <v>506</v>
      </c>
      <c r="H58" s="138" t="s">
        <v>87</v>
      </c>
      <c r="I58" s="138">
        <v>1.6E-2</v>
      </c>
      <c r="J58" s="138" t="s">
        <v>90</v>
      </c>
      <c r="K58" s="138" t="s">
        <v>507</v>
      </c>
      <c r="L58" s="138"/>
      <c r="M58" s="138">
        <v>240</v>
      </c>
      <c r="N58" s="138">
        <v>0</v>
      </c>
      <c r="O58" s="138">
        <v>2</v>
      </c>
      <c r="P58" s="138">
        <v>238</v>
      </c>
      <c r="Q58" s="138">
        <v>0</v>
      </c>
      <c r="R58" s="138">
        <v>0</v>
      </c>
      <c r="S58" s="138">
        <v>2</v>
      </c>
      <c r="T58" s="138">
        <v>238</v>
      </c>
      <c r="U58" s="138">
        <v>0</v>
      </c>
      <c r="V58" s="138">
        <v>840</v>
      </c>
      <c r="W58" s="138"/>
      <c r="X58" s="138"/>
      <c r="Y58" s="138"/>
      <c r="Z58" s="138"/>
      <c r="AA58" s="139">
        <v>1</v>
      </c>
      <c r="AB58" s="137">
        <f t="shared" si="4"/>
        <v>3.84</v>
      </c>
      <c r="AC58" s="155"/>
    </row>
    <row r="59" spans="1:29" s="140" customFormat="1" ht="45" x14ac:dyDescent="0.25">
      <c r="A59" s="138">
        <v>48</v>
      </c>
      <c r="B59" s="138" t="s">
        <v>86</v>
      </c>
      <c r="C59" s="138" t="s">
        <v>90</v>
      </c>
      <c r="D59" s="138" t="s">
        <v>508</v>
      </c>
      <c r="E59" s="138" t="s">
        <v>220</v>
      </c>
      <c r="F59" s="138" t="s">
        <v>506</v>
      </c>
      <c r="G59" s="138" t="s">
        <v>509</v>
      </c>
      <c r="H59" s="138" t="s">
        <v>87</v>
      </c>
      <c r="I59" s="138">
        <v>1.583</v>
      </c>
      <c r="J59" s="138" t="s">
        <v>90</v>
      </c>
      <c r="K59" s="138" t="s">
        <v>327</v>
      </c>
      <c r="L59" s="138"/>
      <c r="M59" s="138">
        <v>7</v>
      </c>
      <c r="N59" s="138">
        <v>0</v>
      </c>
      <c r="O59" s="138">
        <v>1</v>
      </c>
      <c r="P59" s="138">
        <v>6</v>
      </c>
      <c r="Q59" s="138">
        <v>0</v>
      </c>
      <c r="R59" s="138">
        <v>0</v>
      </c>
      <c r="S59" s="138">
        <v>0</v>
      </c>
      <c r="T59" s="138">
        <v>7</v>
      </c>
      <c r="U59" s="138">
        <v>0</v>
      </c>
      <c r="V59" s="138">
        <v>120</v>
      </c>
      <c r="W59" s="138"/>
      <c r="X59" s="138"/>
      <c r="Y59" s="138"/>
      <c r="Z59" s="138"/>
      <c r="AA59" s="139">
        <v>1</v>
      </c>
      <c r="AB59" s="137">
        <f t="shared" si="4"/>
        <v>11.081</v>
      </c>
      <c r="AC59" s="155"/>
    </row>
    <row r="60" spans="1:29" s="140" customFormat="1" ht="45" x14ac:dyDescent="0.25">
      <c r="A60" s="138">
        <v>49</v>
      </c>
      <c r="B60" s="138" t="s">
        <v>86</v>
      </c>
      <c r="C60" s="138" t="s">
        <v>90</v>
      </c>
      <c r="D60" s="138" t="s">
        <v>510</v>
      </c>
      <c r="E60" s="138" t="s">
        <v>220</v>
      </c>
      <c r="F60" s="138" t="s">
        <v>511</v>
      </c>
      <c r="G60" s="138" t="s">
        <v>512</v>
      </c>
      <c r="H60" s="138" t="s">
        <v>87</v>
      </c>
      <c r="I60" s="138">
        <v>3.3000000000000002E-2</v>
      </c>
      <c r="J60" s="138" t="s">
        <v>90</v>
      </c>
      <c r="K60" s="138" t="s">
        <v>92</v>
      </c>
      <c r="L60" s="138"/>
      <c r="M60" s="138">
        <v>15</v>
      </c>
      <c r="N60" s="138">
        <v>0</v>
      </c>
      <c r="O60" s="138">
        <v>1</v>
      </c>
      <c r="P60" s="138">
        <v>14</v>
      </c>
      <c r="Q60" s="138">
        <v>0</v>
      </c>
      <c r="R60" s="138">
        <v>0</v>
      </c>
      <c r="S60" s="138">
        <v>0</v>
      </c>
      <c r="T60" s="138">
        <v>15</v>
      </c>
      <c r="U60" s="138">
        <v>0</v>
      </c>
      <c r="V60" s="138">
        <v>110</v>
      </c>
      <c r="W60" s="138"/>
      <c r="X60" s="138"/>
      <c r="Y60" s="138"/>
      <c r="Z60" s="138"/>
      <c r="AA60" s="139">
        <v>1</v>
      </c>
      <c r="AB60" s="137">
        <f t="shared" si="4"/>
        <v>0.495</v>
      </c>
      <c r="AC60" s="155"/>
    </row>
    <row r="61" spans="1:29" s="140" customFormat="1" ht="30" x14ac:dyDescent="0.25">
      <c r="A61" s="138">
        <v>50</v>
      </c>
      <c r="B61" s="138" t="s">
        <v>86</v>
      </c>
      <c r="C61" s="138" t="s">
        <v>45</v>
      </c>
      <c r="D61" s="138" t="s">
        <v>91</v>
      </c>
      <c r="E61" s="138" t="s">
        <v>219</v>
      </c>
      <c r="F61" s="138" t="s">
        <v>513</v>
      </c>
      <c r="G61" s="138" t="s">
        <v>514</v>
      </c>
      <c r="H61" s="138" t="s">
        <v>87</v>
      </c>
      <c r="I61" s="138">
        <v>1.5329999999999999</v>
      </c>
      <c r="J61" s="138" t="s">
        <v>45</v>
      </c>
      <c r="K61" s="138"/>
      <c r="L61" s="138"/>
      <c r="M61" s="138">
        <v>7</v>
      </c>
      <c r="N61" s="138">
        <v>0</v>
      </c>
      <c r="O61" s="138">
        <v>0</v>
      </c>
      <c r="P61" s="138">
        <v>7</v>
      </c>
      <c r="Q61" s="138">
        <v>0</v>
      </c>
      <c r="R61" s="138">
        <v>0</v>
      </c>
      <c r="S61" s="138">
        <v>0</v>
      </c>
      <c r="T61" s="138">
        <v>7</v>
      </c>
      <c r="U61" s="138">
        <v>0</v>
      </c>
      <c r="V61" s="138">
        <v>41</v>
      </c>
      <c r="W61" s="138"/>
      <c r="X61" s="138"/>
      <c r="Y61" s="138"/>
      <c r="Z61" s="138"/>
      <c r="AA61" s="139">
        <v>1</v>
      </c>
      <c r="AB61" s="137">
        <f t="shared" si="4"/>
        <v>10.731</v>
      </c>
      <c r="AC61" s="155"/>
    </row>
    <row r="62" spans="1:29" s="140" customFormat="1" ht="45" x14ac:dyDescent="0.25">
      <c r="A62" s="138">
        <v>51</v>
      </c>
      <c r="B62" s="138" t="s">
        <v>197</v>
      </c>
      <c r="C62" s="138" t="s">
        <v>45</v>
      </c>
      <c r="D62" s="138" t="s">
        <v>358</v>
      </c>
      <c r="E62" s="138" t="s">
        <v>220</v>
      </c>
      <c r="F62" s="138" t="s">
        <v>515</v>
      </c>
      <c r="G62" s="138" t="s">
        <v>516</v>
      </c>
      <c r="H62" s="138" t="s">
        <v>95</v>
      </c>
      <c r="I62" s="138">
        <v>0.63300000000000001</v>
      </c>
      <c r="J62" s="138" t="s">
        <v>45</v>
      </c>
      <c r="K62" s="138" t="s">
        <v>233</v>
      </c>
      <c r="L62" s="138"/>
      <c r="M62" s="138">
        <v>221</v>
      </c>
      <c r="N62" s="138">
        <v>0</v>
      </c>
      <c r="O62" s="138">
        <v>4</v>
      </c>
      <c r="P62" s="138">
        <v>217</v>
      </c>
      <c r="Q62" s="138">
        <v>0</v>
      </c>
      <c r="R62" s="138">
        <v>0</v>
      </c>
      <c r="S62" s="138">
        <v>0</v>
      </c>
      <c r="T62" s="138">
        <v>221</v>
      </c>
      <c r="U62" s="138">
        <v>0</v>
      </c>
      <c r="V62" s="138">
        <v>172</v>
      </c>
      <c r="W62" s="138"/>
      <c r="X62" s="138" t="s">
        <v>517</v>
      </c>
      <c r="Y62" s="138" t="s">
        <v>89</v>
      </c>
      <c r="Z62" s="138" t="s">
        <v>82</v>
      </c>
      <c r="AA62" s="139">
        <v>0</v>
      </c>
      <c r="AB62" s="156">
        <f>I62*M62</f>
        <v>139.893</v>
      </c>
      <c r="AC62" s="155"/>
    </row>
    <row r="63" spans="1:29" s="140" customFormat="1" ht="105" x14ac:dyDescent="0.25">
      <c r="A63" s="138">
        <v>52</v>
      </c>
      <c r="B63" s="138" t="s">
        <v>81</v>
      </c>
      <c r="C63" s="138" t="s">
        <v>45</v>
      </c>
      <c r="D63" s="138" t="s">
        <v>518</v>
      </c>
      <c r="E63" s="138" t="s">
        <v>219</v>
      </c>
      <c r="F63" s="138" t="s">
        <v>519</v>
      </c>
      <c r="G63" s="138" t="s">
        <v>520</v>
      </c>
      <c r="H63" s="138" t="s">
        <v>87</v>
      </c>
      <c r="I63" s="138">
        <v>6.6660000000000004</v>
      </c>
      <c r="J63" s="138" t="s">
        <v>45</v>
      </c>
      <c r="K63" s="138"/>
      <c r="L63" s="138"/>
      <c r="M63" s="138">
        <v>109</v>
      </c>
      <c r="N63" s="138">
        <v>0</v>
      </c>
      <c r="O63" s="138">
        <v>0</v>
      </c>
      <c r="P63" s="138">
        <v>109</v>
      </c>
      <c r="Q63" s="138">
        <v>0</v>
      </c>
      <c r="R63" s="138">
        <v>0</v>
      </c>
      <c r="S63" s="138">
        <v>0</v>
      </c>
      <c r="T63" s="138">
        <v>109</v>
      </c>
      <c r="U63" s="138">
        <v>0</v>
      </c>
      <c r="V63" s="138">
        <v>161</v>
      </c>
      <c r="W63" s="138"/>
      <c r="X63" s="138"/>
      <c r="Y63" s="138"/>
      <c r="Z63" s="138"/>
      <c r="AA63" s="139">
        <v>1</v>
      </c>
      <c r="AB63" s="137">
        <f t="shared" ref="AB63:AB94" si="5">I63*M63</f>
        <v>726.59400000000005</v>
      </c>
      <c r="AC63" s="155"/>
    </row>
    <row r="64" spans="1:29" s="140" customFormat="1" ht="60" x14ac:dyDescent="0.25">
      <c r="A64" s="138">
        <v>53</v>
      </c>
      <c r="B64" s="138" t="s">
        <v>86</v>
      </c>
      <c r="C64" s="138" t="s">
        <v>45</v>
      </c>
      <c r="D64" s="138" t="s">
        <v>469</v>
      </c>
      <c r="E64" s="138" t="s">
        <v>219</v>
      </c>
      <c r="F64" s="138" t="s">
        <v>521</v>
      </c>
      <c r="G64" s="138" t="s">
        <v>522</v>
      </c>
      <c r="H64" s="138" t="s">
        <v>87</v>
      </c>
      <c r="I64" s="138">
        <v>1.4159999999999999</v>
      </c>
      <c r="J64" s="138" t="s">
        <v>45</v>
      </c>
      <c r="K64" s="138"/>
      <c r="L64" s="138"/>
      <c r="M64" s="138">
        <v>60</v>
      </c>
      <c r="N64" s="138">
        <v>0</v>
      </c>
      <c r="O64" s="138">
        <v>0</v>
      </c>
      <c r="P64" s="138">
        <v>60</v>
      </c>
      <c r="Q64" s="138">
        <v>0</v>
      </c>
      <c r="R64" s="138">
        <v>0</v>
      </c>
      <c r="S64" s="138">
        <v>0</v>
      </c>
      <c r="T64" s="138">
        <v>60</v>
      </c>
      <c r="U64" s="138">
        <v>0</v>
      </c>
      <c r="V64" s="138">
        <v>13</v>
      </c>
      <c r="W64" s="138"/>
      <c r="X64" s="138"/>
      <c r="Y64" s="138"/>
      <c r="Z64" s="138"/>
      <c r="AA64" s="139">
        <v>1</v>
      </c>
      <c r="AB64" s="137">
        <f t="shared" si="5"/>
        <v>84.96</v>
      </c>
      <c r="AC64" s="155"/>
    </row>
    <row r="65" spans="1:29" s="140" customFormat="1" ht="30" x14ac:dyDescent="0.25">
      <c r="A65" s="138">
        <v>54</v>
      </c>
      <c r="B65" s="138" t="s">
        <v>81</v>
      </c>
      <c r="C65" s="138" t="s">
        <v>45</v>
      </c>
      <c r="D65" s="138" t="s">
        <v>206</v>
      </c>
      <c r="E65" s="138" t="s">
        <v>219</v>
      </c>
      <c r="F65" s="138" t="s">
        <v>523</v>
      </c>
      <c r="G65" s="138" t="s">
        <v>524</v>
      </c>
      <c r="H65" s="138" t="s">
        <v>87</v>
      </c>
      <c r="I65" s="138">
        <v>7.6</v>
      </c>
      <c r="J65" s="138" t="s">
        <v>45</v>
      </c>
      <c r="K65" s="138"/>
      <c r="L65" s="138"/>
      <c r="M65" s="138">
        <v>55</v>
      </c>
      <c r="N65" s="138">
        <v>0</v>
      </c>
      <c r="O65" s="138">
        <v>0</v>
      </c>
      <c r="P65" s="138">
        <v>55</v>
      </c>
      <c r="Q65" s="138">
        <v>0</v>
      </c>
      <c r="R65" s="138">
        <v>0</v>
      </c>
      <c r="S65" s="138">
        <v>0</v>
      </c>
      <c r="T65" s="138">
        <v>55</v>
      </c>
      <c r="U65" s="138">
        <v>0</v>
      </c>
      <c r="V65" s="138">
        <v>76</v>
      </c>
      <c r="W65" s="138"/>
      <c r="X65" s="138"/>
      <c r="Y65" s="138"/>
      <c r="Z65" s="138"/>
      <c r="AA65" s="139">
        <v>1</v>
      </c>
      <c r="AB65" s="137">
        <f t="shared" si="5"/>
        <v>418</v>
      </c>
      <c r="AC65" s="155"/>
    </row>
    <row r="66" spans="1:29" s="140" customFormat="1" ht="45" x14ac:dyDescent="0.25">
      <c r="A66" s="138">
        <v>55</v>
      </c>
      <c r="B66" s="138" t="s">
        <v>81</v>
      </c>
      <c r="C66" s="138" t="s">
        <v>45</v>
      </c>
      <c r="D66" s="138" t="s">
        <v>211</v>
      </c>
      <c r="E66" s="138" t="s">
        <v>219</v>
      </c>
      <c r="F66" s="138" t="s">
        <v>525</v>
      </c>
      <c r="G66" s="138" t="s">
        <v>526</v>
      </c>
      <c r="H66" s="138" t="s">
        <v>87</v>
      </c>
      <c r="I66" s="138">
        <v>0.25</v>
      </c>
      <c r="J66" s="138" t="s">
        <v>45</v>
      </c>
      <c r="K66" s="138"/>
      <c r="L66" s="138"/>
      <c r="M66" s="138">
        <v>60</v>
      </c>
      <c r="N66" s="138">
        <v>0</v>
      </c>
      <c r="O66" s="138">
        <v>0</v>
      </c>
      <c r="P66" s="138">
        <v>60</v>
      </c>
      <c r="Q66" s="138">
        <v>0</v>
      </c>
      <c r="R66" s="138">
        <v>0</v>
      </c>
      <c r="S66" s="138">
        <v>0</v>
      </c>
      <c r="T66" s="138">
        <v>60</v>
      </c>
      <c r="U66" s="138">
        <v>0</v>
      </c>
      <c r="V66" s="138">
        <v>106</v>
      </c>
      <c r="W66" s="138"/>
      <c r="X66" s="138"/>
      <c r="Y66" s="138"/>
      <c r="Z66" s="138"/>
      <c r="AA66" s="139">
        <v>1</v>
      </c>
      <c r="AB66" s="137">
        <f t="shared" si="5"/>
        <v>15</v>
      </c>
      <c r="AC66" s="155"/>
    </row>
    <row r="67" spans="1:29" s="140" customFormat="1" ht="75" x14ac:dyDescent="0.25">
      <c r="A67" s="138">
        <v>56</v>
      </c>
      <c r="B67" s="138" t="s">
        <v>203</v>
      </c>
      <c r="C67" s="138" t="s">
        <v>45</v>
      </c>
      <c r="D67" s="138" t="s">
        <v>527</v>
      </c>
      <c r="E67" s="138" t="s">
        <v>219</v>
      </c>
      <c r="F67" s="138" t="s">
        <v>528</v>
      </c>
      <c r="G67" s="138" t="s">
        <v>529</v>
      </c>
      <c r="H67" s="138" t="s">
        <v>87</v>
      </c>
      <c r="I67" s="138">
        <v>2.4159999999999999</v>
      </c>
      <c r="J67" s="138" t="s">
        <v>45</v>
      </c>
      <c r="K67" s="138"/>
      <c r="L67" s="138"/>
      <c r="M67" s="138">
        <v>43</v>
      </c>
      <c r="N67" s="138">
        <v>0</v>
      </c>
      <c r="O67" s="138">
        <v>0</v>
      </c>
      <c r="P67" s="138">
        <v>43</v>
      </c>
      <c r="Q67" s="138">
        <v>0</v>
      </c>
      <c r="R67" s="138">
        <v>0</v>
      </c>
      <c r="S67" s="138">
        <v>0</v>
      </c>
      <c r="T67" s="138">
        <v>43</v>
      </c>
      <c r="U67" s="138">
        <v>0</v>
      </c>
      <c r="V67" s="138">
        <v>52</v>
      </c>
      <c r="W67" s="138"/>
      <c r="X67" s="138"/>
      <c r="Y67" s="138"/>
      <c r="Z67" s="138"/>
      <c r="AA67" s="139">
        <v>1</v>
      </c>
      <c r="AB67" s="137">
        <f t="shared" si="5"/>
        <v>103.88800000000001</v>
      </c>
      <c r="AC67" s="155"/>
    </row>
    <row r="68" spans="1:29" s="140" customFormat="1" ht="75" x14ac:dyDescent="0.25">
      <c r="A68" s="138">
        <v>57</v>
      </c>
      <c r="B68" s="138" t="s">
        <v>203</v>
      </c>
      <c r="C68" s="138" t="s">
        <v>45</v>
      </c>
      <c r="D68" s="138" t="s">
        <v>527</v>
      </c>
      <c r="E68" s="138" t="s">
        <v>219</v>
      </c>
      <c r="F68" s="138" t="s">
        <v>530</v>
      </c>
      <c r="G68" s="138" t="s">
        <v>531</v>
      </c>
      <c r="H68" s="138" t="s">
        <v>87</v>
      </c>
      <c r="I68" s="138">
        <v>2.25</v>
      </c>
      <c r="J68" s="138" t="s">
        <v>45</v>
      </c>
      <c r="K68" s="138"/>
      <c r="L68" s="138"/>
      <c r="M68" s="138">
        <v>43</v>
      </c>
      <c r="N68" s="138">
        <v>0</v>
      </c>
      <c r="O68" s="138">
        <v>0</v>
      </c>
      <c r="P68" s="138">
        <v>43</v>
      </c>
      <c r="Q68" s="138">
        <v>0</v>
      </c>
      <c r="R68" s="138">
        <v>0</v>
      </c>
      <c r="S68" s="138">
        <v>0</v>
      </c>
      <c r="T68" s="138">
        <v>43</v>
      </c>
      <c r="U68" s="138">
        <v>0</v>
      </c>
      <c r="V68" s="138">
        <v>52</v>
      </c>
      <c r="W68" s="138"/>
      <c r="X68" s="138"/>
      <c r="Y68" s="138"/>
      <c r="Z68" s="138"/>
      <c r="AA68" s="139">
        <v>1</v>
      </c>
      <c r="AB68" s="137">
        <f t="shared" si="5"/>
        <v>96.75</v>
      </c>
      <c r="AC68" s="155"/>
    </row>
    <row r="69" spans="1:29" s="140" customFormat="1" ht="45" x14ac:dyDescent="0.25">
      <c r="A69" s="138">
        <v>58</v>
      </c>
      <c r="B69" s="138" t="s">
        <v>81</v>
      </c>
      <c r="C69" s="138" t="s">
        <v>45</v>
      </c>
      <c r="D69" s="138" t="s">
        <v>108</v>
      </c>
      <c r="E69" s="138" t="s">
        <v>219</v>
      </c>
      <c r="F69" s="138" t="s">
        <v>532</v>
      </c>
      <c r="G69" s="138" t="s">
        <v>533</v>
      </c>
      <c r="H69" s="138" t="s">
        <v>87</v>
      </c>
      <c r="I69" s="138">
        <v>1.583</v>
      </c>
      <c r="J69" s="138" t="s">
        <v>45</v>
      </c>
      <c r="K69" s="138"/>
      <c r="L69" s="138"/>
      <c r="M69" s="138">
        <v>35</v>
      </c>
      <c r="N69" s="138">
        <v>0</v>
      </c>
      <c r="O69" s="138">
        <v>0</v>
      </c>
      <c r="P69" s="138">
        <v>35</v>
      </c>
      <c r="Q69" s="138">
        <v>0</v>
      </c>
      <c r="R69" s="138">
        <v>0</v>
      </c>
      <c r="S69" s="138">
        <v>0</v>
      </c>
      <c r="T69" s="138">
        <v>35</v>
      </c>
      <c r="U69" s="138">
        <v>0</v>
      </c>
      <c r="V69" s="138">
        <v>54</v>
      </c>
      <c r="W69" s="138"/>
      <c r="X69" s="138"/>
      <c r="Y69" s="138"/>
      <c r="Z69" s="138"/>
      <c r="AA69" s="139">
        <v>1</v>
      </c>
      <c r="AB69" s="137">
        <f t="shared" si="5"/>
        <v>55.405000000000001</v>
      </c>
      <c r="AC69" s="155"/>
    </row>
    <row r="70" spans="1:29" s="140" customFormat="1" ht="16.5" x14ac:dyDescent="0.25">
      <c r="A70" s="138">
        <v>59</v>
      </c>
      <c r="B70" s="138" t="s">
        <v>203</v>
      </c>
      <c r="C70" s="138" t="s">
        <v>46</v>
      </c>
      <c r="D70" s="138" t="s">
        <v>336</v>
      </c>
      <c r="E70" s="138" t="s">
        <v>220</v>
      </c>
      <c r="F70" s="138" t="s">
        <v>534</v>
      </c>
      <c r="G70" s="138" t="s">
        <v>535</v>
      </c>
      <c r="H70" s="138" t="s">
        <v>87</v>
      </c>
      <c r="I70" s="138">
        <v>0.9</v>
      </c>
      <c r="J70" s="138" t="s">
        <v>46</v>
      </c>
      <c r="K70" s="138"/>
      <c r="L70" s="138"/>
      <c r="M70" s="138">
        <v>53</v>
      </c>
      <c r="N70" s="138">
        <v>0</v>
      </c>
      <c r="O70" s="138">
        <v>0</v>
      </c>
      <c r="P70" s="138">
        <v>53</v>
      </c>
      <c r="Q70" s="138">
        <v>0</v>
      </c>
      <c r="R70" s="138">
        <v>0</v>
      </c>
      <c r="S70" s="138">
        <v>0</v>
      </c>
      <c r="T70" s="138">
        <v>53</v>
      </c>
      <c r="U70" s="138">
        <v>0</v>
      </c>
      <c r="V70" s="138">
        <v>32</v>
      </c>
      <c r="W70" s="138"/>
      <c r="X70" s="138"/>
      <c r="Y70" s="138"/>
      <c r="Z70" s="138"/>
      <c r="AA70" s="139">
        <v>1</v>
      </c>
      <c r="AB70" s="137">
        <f t="shared" si="5"/>
        <v>47.7</v>
      </c>
      <c r="AC70" s="155"/>
    </row>
    <row r="71" spans="1:29" s="140" customFormat="1" ht="45" x14ac:dyDescent="0.25">
      <c r="A71" s="138">
        <v>60</v>
      </c>
      <c r="B71" s="138" t="s">
        <v>81</v>
      </c>
      <c r="C71" s="138" t="s">
        <v>45</v>
      </c>
      <c r="D71" s="138" t="s">
        <v>536</v>
      </c>
      <c r="E71" s="138" t="s">
        <v>219</v>
      </c>
      <c r="F71" s="138" t="s">
        <v>537</v>
      </c>
      <c r="G71" s="138" t="s">
        <v>538</v>
      </c>
      <c r="H71" s="138" t="s">
        <v>87</v>
      </c>
      <c r="I71" s="138">
        <v>3.25</v>
      </c>
      <c r="J71" s="138" t="s">
        <v>45</v>
      </c>
      <c r="K71" s="138"/>
      <c r="L71" s="138"/>
      <c r="M71" s="138">
        <v>55</v>
      </c>
      <c r="N71" s="138">
        <v>0</v>
      </c>
      <c r="O71" s="138">
        <v>0</v>
      </c>
      <c r="P71" s="138">
        <v>55</v>
      </c>
      <c r="Q71" s="138">
        <v>0</v>
      </c>
      <c r="R71" s="138">
        <v>0</v>
      </c>
      <c r="S71" s="138">
        <v>0</v>
      </c>
      <c r="T71" s="138">
        <v>55</v>
      </c>
      <c r="U71" s="138">
        <v>0</v>
      </c>
      <c r="V71" s="138">
        <v>76</v>
      </c>
      <c r="W71" s="138"/>
      <c r="X71" s="138"/>
      <c r="Y71" s="138"/>
      <c r="Z71" s="138"/>
      <c r="AA71" s="139">
        <v>1</v>
      </c>
      <c r="AB71" s="137">
        <f t="shared" si="5"/>
        <v>178.75</v>
      </c>
      <c r="AC71" s="155"/>
    </row>
    <row r="72" spans="1:29" s="140" customFormat="1" ht="60" x14ac:dyDescent="0.25">
      <c r="A72" s="138">
        <v>61</v>
      </c>
      <c r="B72" s="138" t="s">
        <v>86</v>
      </c>
      <c r="C72" s="138" t="s">
        <v>45</v>
      </c>
      <c r="D72" s="138" t="s">
        <v>469</v>
      </c>
      <c r="E72" s="138" t="s">
        <v>219</v>
      </c>
      <c r="F72" s="138" t="s">
        <v>539</v>
      </c>
      <c r="G72" s="138" t="s">
        <v>540</v>
      </c>
      <c r="H72" s="138" t="s">
        <v>87</v>
      </c>
      <c r="I72" s="138">
        <v>0.5</v>
      </c>
      <c r="J72" s="138" t="s">
        <v>45</v>
      </c>
      <c r="K72" s="138"/>
      <c r="L72" s="138"/>
      <c r="M72" s="138">
        <v>60</v>
      </c>
      <c r="N72" s="138">
        <v>0</v>
      </c>
      <c r="O72" s="138">
        <v>0</v>
      </c>
      <c r="P72" s="138">
        <v>60</v>
      </c>
      <c r="Q72" s="138">
        <v>0</v>
      </c>
      <c r="R72" s="138">
        <v>0</v>
      </c>
      <c r="S72" s="138">
        <v>0</v>
      </c>
      <c r="T72" s="138">
        <v>60</v>
      </c>
      <c r="U72" s="138">
        <v>0</v>
      </c>
      <c r="V72" s="138">
        <v>13</v>
      </c>
      <c r="W72" s="138"/>
      <c r="X72" s="138"/>
      <c r="Y72" s="138"/>
      <c r="Z72" s="138"/>
      <c r="AA72" s="139">
        <v>1</v>
      </c>
      <c r="AB72" s="137">
        <f t="shared" si="5"/>
        <v>30</v>
      </c>
      <c r="AC72" s="155"/>
    </row>
    <row r="73" spans="1:29" s="140" customFormat="1" ht="60" x14ac:dyDescent="0.25">
      <c r="A73" s="138">
        <v>62</v>
      </c>
      <c r="B73" s="138" t="s">
        <v>86</v>
      </c>
      <c r="C73" s="138" t="s">
        <v>45</v>
      </c>
      <c r="D73" s="138" t="s">
        <v>541</v>
      </c>
      <c r="E73" s="138" t="s">
        <v>219</v>
      </c>
      <c r="F73" s="138" t="s">
        <v>540</v>
      </c>
      <c r="G73" s="138" t="s">
        <v>542</v>
      </c>
      <c r="H73" s="138" t="s">
        <v>87</v>
      </c>
      <c r="I73" s="138">
        <v>8.3000000000000004E-2</v>
      </c>
      <c r="J73" s="138" t="s">
        <v>45</v>
      </c>
      <c r="K73" s="138"/>
      <c r="L73" s="138"/>
      <c r="M73" s="138">
        <v>66</v>
      </c>
      <c r="N73" s="138">
        <v>0</v>
      </c>
      <c r="O73" s="138">
        <v>0</v>
      </c>
      <c r="P73" s="138">
        <v>66</v>
      </c>
      <c r="Q73" s="138">
        <v>0</v>
      </c>
      <c r="R73" s="138">
        <v>0</v>
      </c>
      <c r="S73" s="138">
        <v>0</v>
      </c>
      <c r="T73" s="138">
        <v>66</v>
      </c>
      <c r="U73" s="138">
        <v>0</v>
      </c>
      <c r="V73" s="138">
        <v>50</v>
      </c>
      <c r="W73" s="138"/>
      <c r="X73" s="138"/>
      <c r="Y73" s="138"/>
      <c r="Z73" s="138"/>
      <c r="AA73" s="139">
        <v>1</v>
      </c>
      <c r="AB73" s="137">
        <f t="shared" si="5"/>
        <v>5.4779999999999998</v>
      </c>
      <c r="AC73" s="155"/>
    </row>
    <row r="74" spans="1:29" s="140" customFormat="1" ht="315" x14ac:dyDescent="0.25">
      <c r="A74" s="138">
        <v>63</v>
      </c>
      <c r="B74" s="138" t="s">
        <v>86</v>
      </c>
      <c r="C74" s="138" t="s">
        <v>45</v>
      </c>
      <c r="D74" s="138" t="s">
        <v>543</v>
      </c>
      <c r="E74" s="138" t="s">
        <v>220</v>
      </c>
      <c r="F74" s="138" t="s">
        <v>544</v>
      </c>
      <c r="G74" s="138" t="s">
        <v>545</v>
      </c>
      <c r="H74" s="138" t="s">
        <v>95</v>
      </c>
      <c r="I74" s="138">
        <v>0.75</v>
      </c>
      <c r="J74" s="138" t="s">
        <v>45</v>
      </c>
      <c r="K74" s="138" t="s">
        <v>546</v>
      </c>
      <c r="L74" s="138"/>
      <c r="M74" s="138">
        <v>618</v>
      </c>
      <c r="N74" s="138">
        <v>0</v>
      </c>
      <c r="O74" s="138">
        <v>25</v>
      </c>
      <c r="P74" s="138">
        <v>593</v>
      </c>
      <c r="Q74" s="138">
        <v>0</v>
      </c>
      <c r="R74" s="138">
        <v>0</v>
      </c>
      <c r="S74" s="138">
        <v>0</v>
      </c>
      <c r="T74" s="138">
        <v>618</v>
      </c>
      <c r="U74" s="138">
        <v>0</v>
      </c>
      <c r="V74" s="138">
        <v>4370</v>
      </c>
      <c r="W74" s="138"/>
      <c r="X74" s="138" t="s">
        <v>547</v>
      </c>
      <c r="Y74" s="138" t="s">
        <v>89</v>
      </c>
      <c r="Z74" s="138" t="s">
        <v>82</v>
      </c>
      <c r="AA74" s="139">
        <v>0</v>
      </c>
      <c r="AB74" s="156">
        <f t="shared" si="5"/>
        <v>463.5</v>
      </c>
      <c r="AC74" s="155"/>
    </row>
    <row r="75" spans="1:29" s="140" customFormat="1" ht="300" x14ac:dyDescent="0.25">
      <c r="A75" s="138">
        <v>64</v>
      </c>
      <c r="B75" s="138" t="s">
        <v>203</v>
      </c>
      <c r="C75" s="138" t="s">
        <v>45</v>
      </c>
      <c r="D75" s="138" t="s">
        <v>548</v>
      </c>
      <c r="E75" s="138" t="s">
        <v>220</v>
      </c>
      <c r="F75" s="138" t="s">
        <v>544</v>
      </c>
      <c r="G75" s="138" t="s">
        <v>549</v>
      </c>
      <c r="H75" s="138" t="s">
        <v>95</v>
      </c>
      <c r="I75" s="138">
        <v>0.433</v>
      </c>
      <c r="J75" s="138" t="s">
        <v>45</v>
      </c>
      <c r="K75" s="138" t="s">
        <v>550</v>
      </c>
      <c r="L75" s="138"/>
      <c r="M75" s="138">
        <v>700</v>
      </c>
      <c r="N75" s="138">
        <v>0</v>
      </c>
      <c r="O75" s="138">
        <v>12</v>
      </c>
      <c r="P75" s="138">
        <v>688</v>
      </c>
      <c r="Q75" s="138">
        <v>0</v>
      </c>
      <c r="R75" s="138">
        <v>0</v>
      </c>
      <c r="S75" s="138">
        <v>0</v>
      </c>
      <c r="T75" s="138">
        <v>700</v>
      </c>
      <c r="U75" s="138">
        <v>0</v>
      </c>
      <c r="V75" s="138">
        <v>1680</v>
      </c>
      <c r="W75" s="138"/>
      <c r="X75" s="138" t="s">
        <v>547</v>
      </c>
      <c r="Y75" s="138" t="s">
        <v>89</v>
      </c>
      <c r="Z75" s="138" t="s">
        <v>82</v>
      </c>
      <c r="AA75" s="139">
        <v>0</v>
      </c>
      <c r="AB75" s="156">
        <f t="shared" si="5"/>
        <v>303.10000000000002</v>
      </c>
      <c r="AC75" s="155"/>
    </row>
    <row r="76" spans="1:29" s="140" customFormat="1" ht="45" x14ac:dyDescent="0.25">
      <c r="A76" s="138">
        <v>65</v>
      </c>
      <c r="B76" s="138" t="s">
        <v>83</v>
      </c>
      <c r="C76" s="138" t="s">
        <v>45</v>
      </c>
      <c r="D76" s="138" t="s">
        <v>551</v>
      </c>
      <c r="E76" s="138" t="s">
        <v>207</v>
      </c>
      <c r="F76" s="138" t="s">
        <v>544</v>
      </c>
      <c r="G76" s="138" t="s">
        <v>552</v>
      </c>
      <c r="H76" s="138" t="s">
        <v>95</v>
      </c>
      <c r="I76" s="138">
        <v>0.45</v>
      </c>
      <c r="J76" s="138" t="s">
        <v>45</v>
      </c>
      <c r="K76" s="138"/>
      <c r="L76" s="138"/>
      <c r="M76" s="138">
        <v>295</v>
      </c>
      <c r="N76" s="138">
        <v>0</v>
      </c>
      <c r="O76" s="138">
        <v>7</v>
      </c>
      <c r="P76" s="138">
        <v>288</v>
      </c>
      <c r="Q76" s="138">
        <v>0</v>
      </c>
      <c r="R76" s="138">
        <v>0</v>
      </c>
      <c r="S76" s="138">
        <v>1</v>
      </c>
      <c r="T76" s="138">
        <v>294</v>
      </c>
      <c r="U76" s="138">
        <v>0</v>
      </c>
      <c r="V76" s="138">
        <v>164</v>
      </c>
      <c r="W76" s="138"/>
      <c r="X76" s="138" t="s">
        <v>547</v>
      </c>
      <c r="Y76" s="138" t="s">
        <v>89</v>
      </c>
      <c r="Z76" s="138" t="s">
        <v>82</v>
      </c>
      <c r="AA76" s="139">
        <v>0</v>
      </c>
      <c r="AB76" s="156">
        <f t="shared" si="5"/>
        <v>132.75</v>
      </c>
      <c r="AC76" s="155"/>
    </row>
    <row r="77" spans="1:29" s="140" customFormat="1" ht="16.5" x14ac:dyDescent="0.25">
      <c r="A77" s="138">
        <v>66</v>
      </c>
      <c r="B77" s="138" t="s">
        <v>86</v>
      </c>
      <c r="C77" s="138" t="s">
        <v>46</v>
      </c>
      <c r="D77" s="138" t="s">
        <v>313</v>
      </c>
      <c r="E77" s="138" t="s">
        <v>220</v>
      </c>
      <c r="F77" s="138" t="s">
        <v>553</v>
      </c>
      <c r="G77" s="138" t="s">
        <v>554</v>
      </c>
      <c r="H77" s="138" t="s">
        <v>87</v>
      </c>
      <c r="I77" s="138">
        <v>1.25</v>
      </c>
      <c r="J77" s="138" t="s">
        <v>46</v>
      </c>
      <c r="K77" s="138"/>
      <c r="L77" s="138"/>
      <c r="M77" s="138">
        <v>73</v>
      </c>
      <c r="N77" s="138">
        <v>0</v>
      </c>
      <c r="O77" s="138">
        <v>0</v>
      </c>
      <c r="P77" s="138">
        <v>73</v>
      </c>
      <c r="Q77" s="138">
        <v>0</v>
      </c>
      <c r="R77" s="138">
        <v>0</v>
      </c>
      <c r="S77" s="138">
        <v>0</v>
      </c>
      <c r="T77" s="138">
        <v>73</v>
      </c>
      <c r="U77" s="138">
        <v>0</v>
      </c>
      <c r="V77" s="138">
        <v>51</v>
      </c>
      <c r="W77" s="138"/>
      <c r="X77" s="138"/>
      <c r="Y77" s="138"/>
      <c r="Z77" s="138"/>
      <c r="AA77" s="139">
        <v>1</v>
      </c>
      <c r="AB77" s="137">
        <f t="shared" si="5"/>
        <v>91.25</v>
      </c>
      <c r="AC77" s="155"/>
    </row>
    <row r="78" spans="1:29" s="140" customFormat="1" ht="60" x14ac:dyDescent="0.25">
      <c r="A78" s="138">
        <v>67</v>
      </c>
      <c r="B78" s="138" t="s">
        <v>203</v>
      </c>
      <c r="C78" s="138" t="s">
        <v>45</v>
      </c>
      <c r="D78" s="138" t="s">
        <v>555</v>
      </c>
      <c r="E78" s="138" t="s">
        <v>219</v>
      </c>
      <c r="F78" s="138" t="s">
        <v>556</v>
      </c>
      <c r="G78" s="138" t="s">
        <v>557</v>
      </c>
      <c r="H78" s="138" t="s">
        <v>87</v>
      </c>
      <c r="I78" s="138">
        <v>1.083</v>
      </c>
      <c r="J78" s="138" t="s">
        <v>45</v>
      </c>
      <c r="K78" s="138"/>
      <c r="L78" s="138"/>
      <c r="M78" s="138">
        <v>24</v>
      </c>
      <c r="N78" s="138">
        <v>0</v>
      </c>
      <c r="O78" s="138">
        <v>0</v>
      </c>
      <c r="P78" s="138">
        <v>24</v>
      </c>
      <c r="Q78" s="138">
        <v>0</v>
      </c>
      <c r="R78" s="138">
        <v>0</v>
      </c>
      <c r="S78" s="138">
        <v>0</v>
      </c>
      <c r="T78" s="138">
        <v>24</v>
      </c>
      <c r="U78" s="138">
        <v>0</v>
      </c>
      <c r="V78" s="138">
        <v>24</v>
      </c>
      <c r="W78" s="138"/>
      <c r="X78" s="138"/>
      <c r="Y78" s="138"/>
      <c r="Z78" s="138"/>
      <c r="AA78" s="139">
        <v>1</v>
      </c>
      <c r="AB78" s="137">
        <f t="shared" si="5"/>
        <v>25.992000000000001</v>
      </c>
      <c r="AC78" s="155"/>
    </row>
    <row r="79" spans="1:29" s="140" customFormat="1" ht="16.5" x14ac:dyDescent="0.25">
      <c r="A79" s="138">
        <v>68</v>
      </c>
      <c r="B79" s="138" t="s">
        <v>203</v>
      </c>
      <c r="C79" s="138" t="s">
        <v>46</v>
      </c>
      <c r="D79" s="138" t="s">
        <v>558</v>
      </c>
      <c r="E79" s="138" t="s">
        <v>220</v>
      </c>
      <c r="F79" s="138" t="s">
        <v>559</v>
      </c>
      <c r="G79" s="138" t="s">
        <v>560</v>
      </c>
      <c r="H79" s="138" t="s">
        <v>87</v>
      </c>
      <c r="I79" s="138">
        <v>0.75</v>
      </c>
      <c r="J79" s="138" t="s">
        <v>46</v>
      </c>
      <c r="K79" s="138"/>
      <c r="L79" s="138"/>
      <c r="M79" s="138">
        <v>36</v>
      </c>
      <c r="N79" s="138">
        <v>0</v>
      </c>
      <c r="O79" s="138">
        <v>0</v>
      </c>
      <c r="P79" s="138">
        <v>36</v>
      </c>
      <c r="Q79" s="138">
        <v>0</v>
      </c>
      <c r="R79" s="138">
        <v>0</v>
      </c>
      <c r="S79" s="138">
        <v>0</v>
      </c>
      <c r="T79" s="138">
        <v>36</v>
      </c>
      <c r="U79" s="138">
        <v>0</v>
      </c>
      <c r="V79" s="138">
        <v>23</v>
      </c>
      <c r="W79" s="138"/>
      <c r="X79" s="138"/>
      <c r="Y79" s="138"/>
      <c r="Z79" s="138"/>
      <c r="AA79" s="139">
        <v>1</v>
      </c>
      <c r="AB79" s="137">
        <f t="shared" si="5"/>
        <v>27</v>
      </c>
      <c r="AC79" s="155"/>
    </row>
    <row r="80" spans="1:29" s="140" customFormat="1" ht="75" x14ac:dyDescent="0.25">
      <c r="A80" s="138">
        <v>69</v>
      </c>
      <c r="B80" s="138" t="s">
        <v>203</v>
      </c>
      <c r="C80" s="138" t="s">
        <v>45</v>
      </c>
      <c r="D80" s="138" t="s">
        <v>527</v>
      </c>
      <c r="E80" s="138" t="s">
        <v>219</v>
      </c>
      <c r="F80" s="138" t="s">
        <v>559</v>
      </c>
      <c r="G80" s="138" t="s">
        <v>561</v>
      </c>
      <c r="H80" s="138" t="s">
        <v>87</v>
      </c>
      <c r="I80" s="138">
        <v>4.5</v>
      </c>
      <c r="J80" s="138" t="s">
        <v>45</v>
      </c>
      <c r="K80" s="138"/>
      <c r="L80" s="138"/>
      <c r="M80" s="138">
        <v>43</v>
      </c>
      <c r="N80" s="138">
        <v>0</v>
      </c>
      <c r="O80" s="138">
        <v>0</v>
      </c>
      <c r="P80" s="138">
        <v>43</v>
      </c>
      <c r="Q80" s="138">
        <v>0</v>
      </c>
      <c r="R80" s="138">
        <v>0</v>
      </c>
      <c r="S80" s="138">
        <v>0</v>
      </c>
      <c r="T80" s="138">
        <v>43</v>
      </c>
      <c r="U80" s="138">
        <v>0</v>
      </c>
      <c r="V80" s="138">
        <v>52</v>
      </c>
      <c r="W80" s="138"/>
      <c r="X80" s="138"/>
      <c r="Y80" s="138"/>
      <c r="Z80" s="138"/>
      <c r="AA80" s="139">
        <v>1</v>
      </c>
      <c r="AB80" s="137">
        <f t="shared" si="5"/>
        <v>193.5</v>
      </c>
      <c r="AC80" s="155"/>
    </row>
    <row r="81" spans="1:29" s="140" customFormat="1" ht="30" x14ac:dyDescent="0.25">
      <c r="A81" s="138">
        <v>70</v>
      </c>
      <c r="B81" s="138" t="s">
        <v>197</v>
      </c>
      <c r="C81" s="138" t="s">
        <v>45</v>
      </c>
      <c r="D81" s="138" t="s">
        <v>562</v>
      </c>
      <c r="E81" s="138" t="s">
        <v>219</v>
      </c>
      <c r="F81" s="138" t="s">
        <v>563</v>
      </c>
      <c r="G81" s="138" t="s">
        <v>564</v>
      </c>
      <c r="H81" s="138" t="s">
        <v>87</v>
      </c>
      <c r="I81" s="138">
        <v>1.1659999999999999</v>
      </c>
      <c r="J81" s="138" t="s">
        <v>45</v>
      </c>
      <c r="K81" s="138" t="s">
        <v>209</v>
      </c>
      <c r="L81" s="138"/>
      <c r="M81" s="138">
        <v>73</v>
      </c>
      <c r="N81" s="138">
        <v>0</v>
      </c>
      <c r="O81" s="138">
        <v>1</v>
      </c>
      <c r="P81" s="138">
        <v>72</v>
      </c>
      <c r="Q81" s="138">
        <v>0</v>
      </c>
      <c r="R81" s="138">
        <v>0</v>
      </c>
      <c r="S81" s="138">
        <v>0</v>
      </c>
      <c r="T81" s="138">
        <v>73</v>
      </c>
      <c r="U81" s="138">
        <v>0</v>
      </c>
      <c r="V81" s="138">
        <v>35</v>
      </c>
      <c r="W81" s="138"/>
      <c r="X81" s="138"/>
      <c r="Y81" s="138"/>
      <c r="Z81" s="138"/>
      <c r="AA81" s="139">
        <v>1</v>
      </c>
      <c r="AB81" s="137">
        <f t="shared" si="5"/>
        <v>85.117999999999995</v>
      </c>
      <c r="AC81" s="155"/>
    </row>
    <row r="82" spans="1:29" s="140" customFormat="1" ht="45" x14ac:dyDescent="0.25">
      <c r="A82" s="157">
        <v>71</v>
      </c>
      <c r="B82" s="157" t="s">
        <v>78</v>
      </c>
      <c r="C82" s="157" t="s">
        <v>45</v>
      </c>
      <c r="D82" s="157" t="s">
        <v>565</v>
      </c>
      <c r="E82" s="157" t="s">
        <v>219</v>
      </c>
      <c r="F82" s="157" t="s">
        <v>566</v>
      </c>
      <c r="G82" s="157" t="s">
        <v>567</v>
      </c>
      <c r="H82" s="157" t="s">
        <v>95</v>
      </c>
      <c r="I82" s="157">
        <v>3.25</v>
      </c>
      <c r="J82" s="157" t="s">
        <v>46</v>
      </c>
      <c r="K82" s="157"/>
      <c r="L82" s="157"/>
      <c r="M82" s="157">
        <v>76</v>
      </c>
      <c r="N82" s="157">
        <v>0</v>
      </c>
      <c r="O82" s="157">
        <v>0</v>
      </c>
      <c r="P82" s="157">
        <v>76</v>
      </c>
      <c r="Q82" s="157">
        <v>0</v>
      </c>
      <c r="R82" s="157">
        <v>0</v>
      </c>
      <c r="S82" s="157">
        <v>0</v>
      </c>
      <c r="T82" s="157">
        <v>76</v>
      </c>
      <c r="U82" s="157">
        <v>0</v>
      </c>
      <c r="V82" s="157">
        <v>50</v>
      </c>
      <c r="W82" s="157"/>
      <c r="X82" s="157" t="s">
        <v>568</v>
      </c>
      <c r="Y82" s="157" t="s">
        <v>346</v>
      </c>
      <c r="Z82" s="157" t="s">
        <v>85</v>
      </c>
      <c r="AA82" s="158">
        <v>1</v>
      </c>
      <c r="AB82" s="159">
        <f t="shared" si="5"/>
        <v>247</v>
      </c>
      <c r="AC82" s="155"/>
    </row>
    <row r="83" spans="1:29" s="140" customFormat="1" ht="195" x14ac:dyDescent="0.25">
      <c r="A83" s="157">
        <v>72</v>
      </c>
      <c r="B83" s="157" t="s">
        <v>78</v>
      </c>
      <c r="C83" s="157" t="s">
        <v>45</v>
      </c>
      <c r="D83" s="157" t="s">
        <v>569</v>
      </c>
      <c r="E83" s="157" t="s">
        <v>220</v>
      </c>
      <c r="F83" s="157" t="s">
        <v>566</v>
      </c>
      <c r="G83" s="157" t="s">
        <v>570</v>
      </c>
      <c r="H83" s="157" t="s">
        <v>95</v>
      </c>
      <c r="I83" s="157">
        <v>0.4</v>
      </c>
      <c r="J83" s="157" t="s">
        <v>90</v>
      </c>
      <c r="K83" s="157" t="s">
        <v>571</v>
      </c>
      <c r="L83" s="157"/>
      <c r="M83" s="157">
        <v>280</v>
      </c>
      <c r="N83" s="157">
        <v>0</v>
      </c>
      <c r="O83" s="157">
        <v>10</v>
      </c>
      <c r="P83" s="157">
        <v>269</v>
      </c>
      <c r="Q83" s="157">
        <v>0</v>
      </c>
      <c r="R83" s="157">
        <v>0</v>
      </c>
      <c r="S83" s="157">
        <v>1</v>
      </c>
      <c r="T83" s="157">
        <v>278</v>
      </c>
      <c r="U83" s="157">
        <v>1</v>
      </c>
      <c r="V83" s="157">
        <v>380</v>
      </c>
      <c r="W83" s="157"/>
      <c r="X83" s="157" t="s">
        <v>568</v>
      </c>
      <c r="Y83" s="157" t="s">
        <v>346</v>
      </c>
      <c r="Z83" s="157" t="s">
        <v>85</v>
      </c>
      <c r="AA83" s="158">
        <v>1</v>
      </c>
      <c r="AB83" s="159">
        <f t="shared" si="5"/>
        <v>112</v>
      </c>
      <c r="AC83" s="155"/>
    </row>
    <row r="84" spans="1:29" s="140" customFormat="1" ht="60" x14ac:dyDescent="0.25">
      <c r="A84" s="138">
        <v>73</v>
      </c>
      <c r="B84" s="138" t="s">
        <v>203</v>
      </c>
      <c r="C84" s="138" t="s">
        <v>45</v>
      </c>
      <c r="D84" s="138" t="s">
        <v>555</v>
      </c>
      <c r="E84" s="138" t="s">
        <v>219</v>
      </c>
      <c r="F84" s="138" t="s">
        <v>572</v>
      </c>
      <c r="G84" s="138" t="s">
        <v>573</v>
      </c>
      <c r="H84" s="138" t="s">
        <v>87</v>
      </c>
      <c r="I84" s="138">
        <v>1.25</v>
      </c>
      <c r="J84" s="138" t="s">
        <v>45</v>
      </c>
      <c r="K84" s="138"/>
      <c r="L84" s="138"/>
      <c r="M84" s="138">
        <v>24</v>
      </c>
      <c r="N84" s="138">
        <v>0</v>
      </c>
      <c r="O84" s="138">
        <v>0</v>
      </c>
      <c r="P84" s="138">
        <v>24</v>
      </c>
      <c r="Q84" s="138">
        <v>0</v>
      </c>
      <c r="R84" s="138">
        <v>0</v>
      </c>
      <c r="S84" s="138">
        <v>0</v>
      </c>
      <c r="T84" s="138">
        <v>24</v>
      </c>
      <c r="U84" s="138">
        <v>0</v>
      </c>
      <c r="V84" s="138">
        <v>24</v>
      </c>
      <c r="W84" s="138"/>
      <c r="X84" s="138"/>
      <c r="Y84" s="138"/>
      <c r="Z84" s="138"/>
      <c r="AA84" s="139">
        <v>1</v>
      </c>
      <c r="AB84" s="137">
        <f t="shared" si="5"/>
        <v>30</v>
      </c>
      <c r="AC84" s="155"/>
    </row>
    <row r="85" spans="1:29" s="140" customFormat="1" ht="75" x14ac:dyDescent="0.25">
      <c r="A85" s="138">
        <v>74</v>
      </c>
      <c r="B85" s="138" t="s">
        <v>203</v>
      </c>
      <c r="C85" s="138" t="s">
        <v>45</v>
      </c>
      <c r="D85" s="138" t="s">
        <v>527</v>
      </c>
      <c r="E85" s="138" t="s">
        <v>219</v>
      </c>
      <c r="F85" s="138" t="s">
        <v>574</v>
      </c>
      <c r="G85" s="138" t="s">
        <v>575</v>
      </c>
      <c r="H85" s="138" t="s">
        <v>87</v>
      </c>
      <c r="I85" s="138">
        <v>0.66600000000000004</v>
      </c>
      <c r="J85" s="138" t="s">
        <v>45</v>
      </c>
      <c r="K85" s="138"/>
      <c r="L85" s="138"/>
      <c r="M85" s="138">
        <v>43</v>
      </c>
      <c r="N85" s="138">
        <v>0</v>
      </c>
      <c r="O85" s="138">
        <v>0</v>
      </c>
      <c r="P85" s="138">
        <v>43</v>
      </c>
      <c r="Q85" s="138">
        <v>0</v>
      </c>
      <c r="R85" s="138">
        <v>0</v>
      </c>
      <c r="S85" s="138">
        <v>0</v>
      </c>
      <c r="T85" s="138">
        <v>43</v>
      </c>
      <c r="U85" s="138">
        <v>0</v>
      </c>
      <c r="V85" s="138">
        <v>52</v>
      </c>
      <c r="W85" s="138"/>
      <c r="X85" s="138"/>
      <c r="Y85" s="138"/>
      <c r="Z85" s="138"/>
      <c r="AA85" s="139">
        <v>1</v>
      </c>
      <c r="AB85" s="137">
        <f t="shared" si="5"/>
        <v>28.638000000000002</v>
      </c>
      <c r="AC85" s="155"/>
    </row>
    <row r="86" spans="1:29" s="140" customFormat="1" ht="90" x14ac:dyDescent="0.25">
      <c r="A86" s="138">
        <v>75</v>
      </c>
      <c r="B86" s="138" t="s">
        <v>203</v>
      </c>
      <c r="C86" s="138" t="s">
        <v>46</v>
      </c>
      <c r="D86" s="138" t="s">
        <v>357</v>
      </c>
      <c r="E86" s="138" t="s">
        <v>220</v>
      </c>
      <c r="F86" s="138" t="s">
        <v>576</v>
      </c>
      <c r="G86" s="138" t="s">
        <v>577</v>
      </c>
      <c r="H86" s="138" t="s">
        <v>95</v>
      </c>
      <c r="I86" s="138">
        <v>1.3160000000000001</v>
      </c>
      <c r="J86" s="138" t="s">
        <v>46</v>
      </c>
      <c r="K86" s="138" t="s">
        <v>578</v>
      </c>
      <c r="L86" s="138"/>
      <c r="M86" s="138">
        <v>171</v>
      </c>
      <c r="N86" s="138">
        <v>0</v>
      </c>
      <c r="O86" s="138">
        <v>2</v>
      </c>
      <c r="P86" s="138">
        <v>169</v>
      </c>
      <c r="Q86" s="138">
        <v>0</v>
      </c>
      <c r="R86" s="138">
        <v>0</v>
      </c>
      <c r="S86" s="138">
        <v>0</v>
      </c>
      <c r="T86" s="138">
        <v>171</v>
      </c>
      <c r="U86" s="138">
        <v>0</v>
      </c>
      <c r="V86" s="138">
        <v>150</v>
      </c>
      <c r="W86" s="138"/>
      <c r="X86" s="138" t="s">
        <v>579</v>
      </c>
      <c r="Y86" s="138" t="s">
        <v>94</v>
      </c>
      <c r="Z86" s="138" t="s">
        <v>85</v>
      </c>
      <c r="AA86" s="139">
        <v>0</v>
      </c>
      <c r="AB86" s="156">
        <f t="shared" si="5"/>
        <v>225.036</v>
      </c>
      <c r="AC86" s="155"/>
    </row>
    <row r="87" spans="1:29" s="140" customFormat="1" ht="45" x14ac:dyDescent="0.25">
      <c r="A87" s="138">
        <v>76</v>
      </c>
      <c r="B87" s="138" t="s">
        <v>81</v>
      </c>
      <c r="C87" s="138" t="s">
        <v>45</v>
      </c>
      <c r="D87" s="138" t="s">
        <v>580</v>
      </c>
      <c r="E87" s="138" t="s">
        <v>219</v>
      </c>
      <c r="F87" s="138" t="s">
        <v>581</v>
      </c>
      <c r="G87" s="138" t="s">
        <v>582</v>
      </c>
      <c r="H87" s="138" t="s">
        <v>95</v>
      </c>
      <c r="I87" s="138">
        <v>1.25</v>
      </c>
      <c r="J87" s="138" t="s">
        <v>45</v>
      </c>
      <c r="K87" s="138"/>
      <c r="L87" s="138"/>
      <c r="M87" s="138">
        <v>52</v>
      </c>
      <c r="N87" s="138">
        <v>0</v>
      </c>
      <c r="O87" s="138">
        <v>0</v>
      </c>
      <c r="P87" s="138">
        <v>52</v>
      </c>
      <c r="Q87" s="138">
        <v>0</v>
      </c>
      <c r="R87" s="138">
        <v>0</v>
      </c>
      <c r="S87" s="138">
        <v>0</v>
      </c>
      <c r="T87" s="138">
        <v>52</v>
      </c>
      <c r="U87" s="138">
        <v>0</v>
      </c>
      <c r="V87" s="138">
        <v>30</v>
      </c>
      <c r="W87" s="138"/>
      <c r="X87" s="138" t="s">
        <v>583</v>
      </c>
      <c r="Y87" s="138" t="s">
        <v>94</v>
      </c>
      <c r="Z87" s="138" t="s">
        <v>103</v>
      </c>
      <c r="AA87" s="139">
        <v>0</v>
      </c>
      <c r="AB87" s="156">
        <f t="shared" si="5"/>
        <v>65</v>
      </c>
      <c r="AC87" s="155"/>
    </row>
    <row r="88" spans="1:29" s="140" customFormat="1" ht="45" x14ac:dyDescent="0.25">
      <c r="A88" s="138">
        <v>77</v>
      </c>
      <c r="B88" s="138" t="s">
        <v>81</v>
      </c>
      <c r="C88" s="138" t="s">
        <v>45</v>
      </c>
      <c r="D88" s="138" t="s">
        <v>214</v>
      </c>
      <c r="E88" s="138" t="s">
        <v>219</v>
      </c>
      <c r="F88" s="138" t="s">
        <v>584</v>
      </c>
      <c r="G88" s="138" t="s">
        <v>585</v>
      </c>
      <c r="H88" s="138" t="s">
        <v>95</v>
      </c>
      <c r="I88" s="138">
        <v>2</v>
      </c>
      <c r="J88" s="138" t="s">
        <v>45</v>
      </c>
      <c r="K88" s="138"/>
      <c r="L88" s="138"/>
      <c r="M88" s="138">
        <v>21</v>
      </c>
      <c r="N88" s="138">
        <v>0</v>
      </c>
      <c r="O88" s="138">
        <v>0</v>
      </c>
      <c r="P88" s="138">
        <v>21</v>
      </c>
      <c r="Q88" s="138">
        <v>0</v>
      </c>
      <c r="R88" s="138">
        <v>0</v>
      </c>
      <c r="S88" s="138">
        <v>0</v>
      </c>
      <c r="T88" s="138">
        <v>21</v>
      </c>
      <c r="U88" s="138">
        <v>0</v>
      </c>
      <c r="V88" s="138">
        <v>91</v>
      </c>
      <c r="W88" s="138"/>
      <c r="X88" s="138" t="s">
        <v>586</v>
      </c>
      <c r="Y88" s="138" t="s">
        <v>84</v>
      </c>
      <c r="Z88" s="138" t="s">
        <v>80</v>
      </c>
      <c r="AA88" s="139">
        <v>0</v>
      </c>
      <c r="AB88" s="156">
        <f t="shared" si="5"/>
        <v>42</v>
      </c>
      <c r="AC88" s="155"/>
    </row>
    <row r="89" spans="1:29" s="140" customFormat="1" ht="90" x14ac:dyDescent="0.25">
      <c r="A89" s="138">
        <v>78</v>
      </c>
      <c r="B89" s="138" t="s">
        <v>86</v>
      </c>
      <c r="C89" s="138" t="s">
        <v>47</v>
      </c>
      <c r="D89" s="138" t="s">
        <v>587</v>
      </c>
      <c r="E89" s="138" t="s">
        <v>219</v>
      </c>
      <c r="F89" s="138" t="s">
        <v>588</v>
      </c>
      <c r="G89" s="138" t="s">
        <v>589</v>
      </c>
      <c r="H89" s="138" t="s">
        <v>95</v>
      </c>
      <c r="I89" s="138">
        <v>2.75</v>
      </c>
      <c r="J89" s="138" t="s">
        <v>47</v>
      </c>
      <c r="K89" s="138" t="s">
        <v>590</v>
      </c>
      <c r="L89" s="138"/>
      <c r="M89" s="138">
        <v>1</v>
      </c>
      <c r="N89" s="138">
        <v>0</v>
      </c>
      <c r="O89" s="138">
        <v>1</v>
      </c>
      <c r="P89" s="138">
        <v>0</v>
      </c>
      <c r="Q89" s="138">
        <v>0</v>
      </c>
      <c r="R89" s="138">
        <v>0</v>
      </c>
      <c r="S89" s="138">
        <v>0</v>
      </c>
      <c r="T89" s="138">
        <v>1</v>
      </c>
      <c r="U89" s="138">
        <v>0</v>
      </c>
      <c r="V89" s="138">
        <v>92.4</v>
      </c>
      <c r="W89" s="138"/>
      <c r="X89" s="138" t="s">
        <v>591</v>
      </c>
      <c r="Y89" s="138" t="s">
        <v>94</v>
      </c>
      <c r="Z89" s="138" t="s">
        <v>98</v>
      </c>
      <c r="AA89" s="139">
        <v>0</v>
      </c>
      <c r="AB89" s="156">
        <f t="shared" si="5"/>
        <v>2.75</v>
      </c>
      <c r="AC89" s="155"/>
    </row>
    <row r="90" spans="1:29" s="140" customFormat="1" ht="90" x14ac:dyDescent="0.25">
      <c r="A90" s="138">
        <v>79</v>
      </c>
      <c r="B90" s="138" t="s">
        <v>81</v>
      </c>
      <c r="C90" s="138" t="s">
        <v>45</v>
      </c>
      <c r="D90" s="138" t="s">
        <v>352</v>
      </c>
      <c r="E90" s="138" t="s">
        <v>219</v>
      </c>
      <c r="F90" s="138" t="s">
        <v>592</v>
      </c>
      <c r="G90" s="138" t="s">
        <v>593</v>
      </c>
      <c r="H90" s="138" t="s">
        <v>95</v>
      </c>
      <c r="I90" s="138">
        <v>1.1659999999999999</v>
      </c>
      <c r="J90" s="138" t="s">
        <v>45</v>
      </c>
      <c r="K90" s="138"/>
      <c r="L90" s="138"/>
      <c r="M90" s="138">
        <v>17</v>
      </c>
      <c r="N90" s="138">
        <v>0</v>
      </c>
      <c r="O90" s="138">
        <v>0</v>
      </c>
      <c r="P90" s="138">
        <v>17</v>
      </c>
      <c r="Q90" s="138">
        <v>0</v>
      </c>
      <c r="R90" s="138">
        <v>0</v>
      </c>
      <c r="S90" s="138">
        <v>0</v>
      </c>
      <c r="T90" s="138">
        <v>17</v>
      </c>
      <c r="U90" s="138">
        <v>0</v>
      </c>
      <c r="V90" s="138">
        <v>88</v>
      </c>
      <c r="W90" s="138"/>
      <c r="X90" s="138" t="s">
        <v>594</v>
      </c>
      <c r="Y90" s="138" t="s">
        <v>84</v>
      </c>
      <c r="Z90" s="138" t="s">
        <v>80</v>
      </c>
      <c r="AA90" s="139">
        <v>0</v>
      </c>
      <c r="AB90" s="156">
        <f t="shared" si="5"/>
        <v>19.821999999999999</v>
      </c>
      <c r="AC90" s="155"/>
    </row>
    <row r="91" spans="1:29" s="140" customFormat="1" ht="90" x14ac:dyDescent="0.25">
      <c r="A91" s="138">
        <v>80</v>
      </c>
      <c r="B91" s="138" t="s">
        <v>86</v>
      </c>
      <c r="C91" s="138" t="s">
        <v>46</v>
      </c>
      <c r="D91" s="138" t="s">
        <v>595</v>
      </c>
      <c r="E91" s="138" t="s">
        <v>219</v>
      </c>
      <c r="F91" s="138" t="s">
        <v>596</v>
      </c>
      <c r="G91" s="138" t="s">
        <v>597</v>
      </c>
      <c r="H91" s="138" t="s">
        <v>87</v>
      </c>
      <c r="I91" s="138">
        <v>1</v>
      </c>
      <c r="J91" s="138" t="s">
        <v>46</v>
      </c>
      <c r="K91" s="138" t="s">
        <v>590</v>
      </c>
      <c r="L91" s="138"/>
      <c r="M91" s="138">
        <v>1</v>
      </c>
      <c r="N91" s="138">
        <v>0</v>
      </c>
      <c r="O91" s="138">
        <v>1</v>
      </c>
      <c r="P91" s="138">
        <v>0</v>
      </c>
      <c r="Q91" s="138">
        <v>0</v>
      </c>
      <c r="R91" s="138">
        <v>0</v>
      </c>
      <c r="S91" s="138">
        <v>0</v>
      </c>
      <c r="T91" s="138">
        <v>1</v>
      </c>
      <c r="U91" s="138">
        <v>0</v>
      </c>
      <c r="V91" s="138">
        <v>92.4</v>
      </c>
      <c r="W91" s="138"/>
      <c r="X91" s="138"/>
      <c r="Y91" s="138"/>
      <c r="Z91" s="138"/>
      <c r="AA91" s="139">
        <v>1</v>
      </c>
      <c r="AB91" s="137">
        <f t="shared" si="5"/>
        <v>1</v>
      </c>
      <c r="AC91" s="155"/>
    </row>
    <row r="92" spans="1:29" s="140" customFormat="1" ht="240" x14ac:dyDescent="0.25">
      <c r="A92" s="138">
        <v>81</v>
      </c>
      <c r="B92" s="138" t="s">
        <v>93</v>
      </c>
      <c r="C92" s="138" t="s">
        <v>45</v>
      </c>
      <c r="D92" s="138" t="s">
        <v>212</v>
      </c>
      <c r="E92" s="138" t="s">
        <v>220</v>
      </c>
      <c r="F92" s="138" t="s">
        <v>598</v>
      </c>
      <c r="G92" s="138" t="s">
        <v>599</v>
      </c>
      <c r="H92" s="138" t="s">
        <v>87</v>
      </c>
      <c r="I92" s="138">
        <v>3.7</v>
      </c>
      <c r="J92" s="138" t="s">
        <v>45</v>
      </c>
      <c r="K92" s="138" t="s">
        <v>600</v>
      </c>
      <c r="L92" s="138"/>
      <c r="M92" s="138">
        <v>76</v>
      </c>
      <c r="N92" s="138">
        <v>0</v>
      </c>
      <c r="O92" s="138">
        <v>7</v>
      </c>
      <c r="P92" s="138">
        <v>68</v>
      </c>
      <c r="Q92" s="138">
        <v>0</v>
      </c>
      <c r="R92" s="138">
        <v>0</v>
      </c>
      <c r="S92" s="138">
        <v>3</v>
      </c>
      <c r="T92" s="138">
        <v>72</v>
      </c>
      <c r="U92" s="138">
        <v>1</v>
      </c>
      <c r="V92" s="138">
        <v>797</v>
      </c>
      <c r="W92" s="138" t="s">
        <v>223</v>
      </c>
      <c r="X92" s="138"/>
      <c r="Y92" s="138"/>
      <c r="Z92" s="138"/>
      <c r="AA92" s="139">
        <v>1</v>
      </c>
      <c r="AB92" s="137">
        <f t="shared" si="5"/>
        <v>281.2</v>
      </c>
      <c r="AC92" s="155"/>
    </row>
    <row r="93" spans="1:29" s="140" customFormat="1" ht="60" x14ac:dyDescent="0.25">
      <c r="A93" s="138">
        <v>82</v>
      </c>
      <c r="B93" s="138" t="s">
        <v>93</v>
      </c>
      <c r="C93" s="138" t="s">
        <v>45</v>
      </c>
      <c r="D93" s="138" t="s">
        <v>210</v>
      </c>
      <c r="E93" s="138" t="s">
        <v>220</v>
      </c>
      <c r="F93" s="138" t="s">
        <v>601</v>
      </c>
      <c r="G93" s="138" t="s">
        <v>602</v>
      </c>
      <c r="H93" s="138" t="s">
        <v>95</v>
      </c>
      <c r="I93" s="138">
        <v>1.583</v>
      </c>
      <c r="J93" s="138" t="s">
        <v>45</v>
      </c>
      <c r="K93" s="138"/>
      <c r="L93" s="138"/>
      <c r="M93" s="138">
        <v>347</v>
      </c>
      <c r="N93" s="138">
        <v>0</v>
      </c>
      <c r="O93" s="138">
        <v>0</v>
      </c>
      <c r="P93" s="138">
        <v>347</v>
      </c>
      <c r="Q93" s="138">
        <v>0</v>
      </c>
      <c r="R93" s="138">
        <v>0</v>
      </c>
      <c r="S93" s="138">
        <v>2</v>
      </c>
      <c r="T93" s="138">
        <v>345</v>
      </c>
      <c r="U93" s="138">
        <v>0</v>
      </c>
      <c r="V93" s="138">
        <v>930</v>
      </c>
      <c r="W93" s="138"/>
      <c r="X93" s="138" t="s">
        <v>603</v>
      </c>
      <c r="Y93" s="138" t="s">
        <v>94</v>
      </c>
      <c r="Z93" s="138" t="s">
        <v>88</v>
      </c>
      <c r="AA93" s="139">
        <v>0</v>
      </c>
      <c r="AB93" s="156">
        <f t="shared" si="5"/>
        <v>549.30100000000004</v>
      </c>
      <c r="AC93" s="155"/>
    </row>
    <row r="94" spans="1:29" s="140" customFormat="1" ht="240" x14ac:dyDescent="0.25">
      <c r="A94" s="138">
        <v>83</v>
      </c>
      <c r="B94" s="138" t="s">
        <v>93</v>
      </c>
      <c r="C94" s="138" t="s">
        <v>45</v>
      </c>
      <c r="D94" s="138" t="s">
        <v>212</v>
      </c>
      <c r="E94" s="138" t="s">
        <v>220</v>
      </c>
      <c r="F94" s="138" t="s">
        <v>601</v>
      </c>
      <c r="G94" s="138" t="s">
        <v>604</v>
      </c>
      <c r="H94" s="138" t="s">
        <v>95</v>
      </c>
      <c r="I94" s="138">
        <v>26.7</v>
      </c>
      <c r="J94" s="138" t="s">
        <v>45</v>
      </c>
      <c r="K94" s="138" t="s">
        <v>600</v>
      </c>
      <c r="L94" s="138"/>
      <c r="M94" s="138">
        <v>76</v>
      </c>
      <c r="N94" s="138">
        <v>0</v>
      </c>
      <c r="O94" s="138">
        <v>7</v>
      </c>
      <c r="P94" s="138">
        <v>68</v>
      </c>
      <c r="Q94" s="138">
        <v>0</v>
      </c>
      <c r="R94" s="138">
        <v>0</v>
      </c>
      <c r="S94" s="138">
        <v>3</v>
      </c>
      <c r="T94" s="138">
        <v>72</v>
      </c>
      <c r="U94" s="138">
        <v>1</v>
      </c>
      <c r="V94" s="138">
        <v>1136</v>
      </c>
      <c r="W94" s="138" t="s">
        <v>223</v>
      </c>
      <c r="X94" s="138" t="s">
        <v>605</v>
      </c>
      <c r="Y94" s="138" t="s">
        <v>94</v>
      </c>
      <c r="Z94" s="138" t="s">
        <v>88</v>
      </c>
      <c r="AA94" s="139">
        <v>0</v>
      </c>
      <c r="AB94" s="156">
        <f t="shared" si="5"/>
        <v>2029.2</v>
      </c>
      <c r="AC94" s="155"/>
    </row>
    <row r="95" spans="1:29" s="140" customFormat="1" ht="30" x14ac:dyDescent="0.25">
      <c r="A95" s="138">
        <v>84</v>
      </c>
      <c r="B95" s="138" t="s">
        <v>203</v>
      </c>
      <c r="C95" s="138" t="s">
        <v>45</v>
      </c>
      <c r="D95" s="138" t="s">
        <v>378</v>
      </c>
      <c r="E95" s="138" t="s">
        <v>219</v>
      </c>
      <c r="F95" s="138" t="s">
        <v>606</v>
      </c>
      <c r="G95" s="138" t="s">
        <v>607</v>
      </c>
      <c r="H95" s="138" t="s">
        <v>87</v>
      </c>
      <c r="I95" s="138">
        <v>1.766</v>
      </c>
      <c r="J95" s="138" t="s">
        <v>45</v>
      </c>
      <c r="K95" s="138"/>
      <c r="L95" s="138"/>
      <c r="M95" s="138">
        <v>52</v>
      </c>
      <c r="N95" s="138">
        <v>0</v>
      </c>
      <c r="O95" s="138">
        <v>0</v>
      </c>
      <c r="P95" s="138">
        <v>52</v>
      </c>
      <c r="Q95" s="138">
        <v>0</v>
      </c>
      <c r="R95" s="138">
        <v>0</v>
      </c>
      <c r="S95" s="138">
        <v>0</v>
      </c>
      <c r="T95" s="138">
        <v>52</v>
      </c>
      <c r="U95" s="138">
        <v>0</v>
      </c>
      <c r="V95" s="138">
        <v>40</v>
      </c>
      <c r="W95" s="138"/>
      <c r="X95" s="138"/>
      <c r="Y95" s="138"/>
      <c r="Z95" s="138"/>
      <c r="AA95" s="139">
        <v>1</v>
      </c>
      <c r="AB95" s="137">
        <f>I95*M95</f>
        <v>91.831999999999994</v>
      </c>
      <c r="AC95" s="155"/>
    </row>
    <row r="96" spans="1:29" s="140" customFormat="1" ht="45" x14ac:dyDescent="0.25">
      <c r="A96" s="138">
        <v>85</v>
      </c>
      <c r="B96" s="138" t="s">
        <v>81</v>
      </c>
      <c r="C96" s="138" t="s">
        <v>45</v>
      </c>
      <c r="D96" s="138" t="s">
        <v>225</v>
      </c>
      <c r="E96" s="138" t="s">
        <v>220</v>
      </c>
      <c r="F96" s="138" t="s">
        <v>608</v>
      </c>
      <c r="G96" s="138" t="s">
        <v>609</v>
      </c>
      <c r="H96" s="138" t="s">
        <v>95</v>
      </c>
      <c r="I96" s="138">
        <v>0.98299999999999998</v>
      </c>
      <c r="J96" s="138" t="s">
        <v>45</v>
      </c>
      <c r="K96" s="138" t="s">
        <v>610</v>
      </c>
      <c r="L96" s="138"/>
      <c r="M96" s="138">
        <v>329</v>
      </c>
      <c r="N96" s="138">
        <v>0</v>
      </c>
      <c r="O96" s="138">
        <v>2</v>
      </c>
      <c r="P96" s="138">
        <v>327</v>
      </c>
      <c r="Q96" s="138">
        <v>0</v>
      </c>
      <c r="R96" s="138">
        <v>0</v>
      </c>
      <c r="S96" s="138">
        <v>2</v>
      </c>
      <c r="T96" s="138">
        <v>327</v>
      </c>
      <c r="U96" s="138">
        <v>0</v>
      </c>
      <c r="V96" s="138">
        <v>970</v>
      </c>
      <c r="W96" s="138"/>
      <c r="X96" s="138" t="s">
        <v>611</v>
      </c>
      <c r="Y96" s="138" t="s">
        <v>84</v>
      </c>
      <c r="Z96" s="138" t="s">
        <v>85</v>
      </c>
      <c r="AA96" s="139">
        <v>0</v>
      </c>
      <c r="AB96" s="156">
        <f t="shared" ref="AB96:AB106" si="6">I96*M96</f>
        <v>323.40699999999998</v>
      </c>
      <c r="AC96" s="155"/>
    </row>
    <row r="97" spans="1:29" s="140" customFormat="1" ht="300" x14ac:dyDescent="0.25">
      <c r="A97" s="157">
        <v>86</v>
      </c>
      <c r="B97" s="157" t="s">
        <v>203</v>
      </c>
      <c r="C97" s="157" t="s">
        <v>45</v>
      </c>
      <c r="D97" s="157" t="s">
        <v>548</v>
      </c>
      <c r="E97" s="157" t="s">
        <v>220</v>
      </c>
      <c r="F97" s="157" t="s">
        <v>612</v>
      </c>
      <c r="G97" s="157" t="s">
        <v>613</v>
      </c>
      <c r="H97" s="157" t="s">
        <v>95</v>
      </c>
      <c r="I97" s="157">
        <v>0.48299999999999998</v>
      </c>
      <c r="J97" s="157" t="s">
        <v>90</v>
      </c>
      <c r="K97" s="157" t="s">
        <v>550</v>
      </c>
      <c r="L97" s="157"/>
      <c r="M97" s="157">
        <v>700</v>
      </c>
      <c r="N97" s="157">
        <v>0</v>
      </c>
      <c r="O97" s="157">
        <v>12</v>
      </c>
      <c r="P97" s="157">
        <v>688</v>
      </c>
      <c r="Q97" s="157">
        <v>0</v>
      </c>
      <c r="R97" s="157">
        <v>0</v>
      </c>
      <c r="S97" s="157">
        <v>0</v>
      </c>
      <c r="T97" s="157">
        <v>700</v>
      </c>
      <c r="U97" s="157">
        <v>0</v>
      </c>
      <c r="V97" s="157">
        <v>1680</v>
      </c>
      <c r="W97" s="157"/>
      <c r="X97" s="157" t="s">
        <v>611</v>
      </c>
      <c r="Y97" s="157" t="s">
        <v>97</v>
      </c>
      <c r="Z97" s="157" t="s">
        <v>85</v>
      </c>
      <c r="AA97" s="158">
        <v>1</v>
      </c>
      <c r="AB97" s="159">
        <f t="shared" si="6"/>
        <v>338.1</v>
      </c>
      <c r="AC97" s="155"/>
    </row>
    <row r="98" spans="1:29" s="140" customFormat="1" ht="16.5" x14ac:dyDescent="0.25">
      <c r="A98" s="157">
        <v>87</v>
      </c>
      <c r="B98" s="157" t="s">
        <v>203</v>
      </c>
      <c r="C98" s="157" t="s">
        <v>46</v>
      </c>
      <c r="D98" s="157" t="s">
        <v>350</v>
      </c>
      <c r="E98" s="157" t="s">
        <v>220</v>
      </c>
      <c r="F98" s="157" t="s">
        <v>612</v>
      </c>
      <c r="G98" s="157" t="s">
        <v>614</v>
      </c>
      <c r="H98" s="157" t="s">
        <v>95</v>
      </c>
      <c r="I98" s="157">
        <v>3.0830000000000002</v>
      </c>
      <c r="J98" s="157" t="s">
        <v>46</v>
      </c>
      <c r="K98" s="157" t="s">
        <v>226</v>
      </c>
      <c r="L98" s="157"/>
      <c r="M98" s="157">
        <v>104</v>
      </c>
      <c r="N98" s="157">
        <v>0</v>
      </c>
      <c r="O98" s="157">
        <v>1</v>
      </c>
      <c r="P98" s="157">
        <v>103</v>
      </c>
      <c r="Q98" s="157">
        <v>0</v>
      </c>
      <c r="R98" s="157">
        <v>0</v>
      </c>
      <c r="S98" s="157">
        <v>0</v>
      </c>
      <c r="T98" s="157">
        <v>104</v>
      </c>
      <c r="U98" s="157">
        <v>0</v>
      </c>
      <c r="V98" s="157">
        <v>132</v>
      </c>
      <c r="W98" s="157"/>
      <c r="X98" s="157" t="s">
        <v>611</v>
      </c>
      <c r="Y98" s="157" t="s">
        <v>97</v>
      </c>
      <c r="Z98" s="157" t="s">
        <v>85</v>
      </c>
      <c r="AA98" s="158">
        <v>1</v>
      </c>
      <c r="AB98" s="159">
        <f t="shared" si="6"/>
        <v>320.63200000000001</v>
      </c>
      <c r="AC98" s="155"/>
    </row>
    <row r="99" spans="1:29" s="140" customFormat="1" ht="45" x14ac:dyDescent="0.25">
      <c r="A99" s="138">
        <v>88</v>
      </c>
      <c r="B99" s="138" t="s">
        <v>203</v>
      </c>
      <c r="C99" s="138" t="s">
        <v>45</v>
      </c>
      <c r="D99" s="138" t="s">
        <v>216</v>
      </c>
      <c r="E99" s="138" t="s">
        <v>220</v>
      </c>
      <c r="F99" s="138" t="s">
        <v>615</v>
      </c>
      <c r="G99" s="138" t="s">
        <v>616</v>
      </c>
      <c r="H99" s="138" t="s">
        <v>95</v>
      </c>
      <c r="I99" s="138">
        <v>4.1159999999999997</v>
      </c>
      <c r="J99" s="138" t="s">
        <v>45</v>
      </c>
      <c r="K99" s="138" t="s">
        <v>617</v>
      </c>
      <c r="L99" s="138"/>
      <c r="M99" s="138">
        <v>169</v>
      </c>
      <c r="N99" s="138">
        <v>0</v>
      </c>
      <c r="O99" s="138">
        <v>2</v>
      </c>
      <c r="P99" s="138">
        <v>167</v>
      </c>
      <c r="Q99" s="138">
        <v>0</v>
      </c>
      <c r="R99" s="138">
        <v>0</v>
      </c>
      <c r="S99" s="138">
        <v>0</v>
      </c>
      <c r="T99" s="138">
        <v>169</v>
      </c>
      <c r="U99" s="138">
        <v>0</v>
      </c>
      <c r="V99" s="138">
        <v>234</v>
      </c>
      <c r="W99" s="138"/>
      <c r="X99" s="138" t="s">
        <v>618</v>
      </c>
      <c r="Y99" s="138" t="s">
        <v>230</v>
      </c>
      <c r="Z99" s="138" t="s">
        <v>88</v>
      </c>
      <c r="AA99" s="139">
        <v>0</v>
      </c>
      <c r="AB99" s="156">
        <f t="shared" si="6"/>
        <v>695.60400000000004</v>
      </c>
      <c r="AC99" s="155"/>
    </row>
    <row r="100" spans="1:29" s="140" customFormat="1" ht="30" x14ac:dyDescent="0.25">
      <c r="A100" s="138">
        <v>89</v>
      </c>
      <c r="B100" s="138" t="s">
        <v>86</v>
      </c>
      <c r="C100" s="138" t="s">
        <v>45</v>
      </c>
      <c r="D100" s="138" t="s">
        <v>619</v>
      </c>
      <c r="E100" s="138" t="s">
        <v>219</v>
      </c>
      <c r="F100" s="138" t="s">
        <v>620</v>
      </c>
      <c r="G100" s="138" t="s">
        <v>621</v>
      </c>
      <c r="H100" s="138" t="s">
        <v>87</v>
      </c>
      <c r="I100" s="138">
        <v>0.16600000000000001</v>
      </c>
      <c r="J100" s="138" t="s">
        <v>45</v>
      </c>
      <c r="K100" s="138"/>
      <c r="L100" s="138"/>
      <c r="M100" s="138">
        <v>15</v>
      </c>
      <c r="N100" s="138">
        <v>0</v>
      </c>
      <c r="O100" s="138">
        <v>0</v>
      </c>
      <c r="P100" s="138">
        <v>15</v>
      </c>
      <c r="Q100" s="138">
        <v>0</v>
      </c>
      <c r="R100" s="138">
        <v>0</v>
      </c>
      <c r="S100" s="138">
        <v>0</v>
      </c>
      <c r="T100" s="138">
        <v>15</v>
      </c>
      <c r="U100" s="138">
        <v>0</v>
      </c>
      <c r="V100" s="138">
        <v>89</v>
      </c>
      <c r="W100" s="138"/>
      <c r="X100" s="138"/>
      <c r="Y100" s="138"/>
      <c r="Z100" s="138"/>
      <c r="AA100" s="139">
        <v>1</v>
      </c>
      <c r="AB100" s="137">
        <f t="shared" si="6"/>
        <v>2.4900000000000002</v>
      </c>
      <c r="AC100" s="155"/>
    </row>
    <row r="101" spans="1:29" s="140" customFormat="1" ht="30" x14ac:dyDescent="0.25">
      <c r="A101" s="138">
        <v>90</v>
      </c>
      <c r="B101" s="138" t="s">
        <v>86</v>
      </c>
      <c r="C101" s="138" t="s">
        <v>45</v>
      </c>
      <c r="D101" s="138" t="s">
        <v>619</v>
      </c>
      <c r="E101" s="138" t="s">
        <v>219</v>
      </c>
      <c r="F101" s="138" t="s">
        <v>622</v>
      </c>
      <c r="G101" s="138" t="s">
        <v>623</v>
      </c>
      <c r="H101" s="138" t="s">
        <v>87</v>
      </c>
      <c r="I101" s="138">
        <v>0.16600000000000001</v>
      </c>
      <c r="J101" s="138" t="s">
        <v>45</v>
      </c>
      <c r="K101" s="138"/>
      <c r="L101" s="138"/>
      <c r="M101" s="138">
        <v>15</v>
      </c>
      <c r="N101" s="138">
        <v>0</v>
      </c>
      <c r="O101" s="138">
        <v>0</v>
      </c>
      <c r="P101" s="138">
        <v>15</v>
      </c>
      <c r="Q101" s="138">
        <v>0</v>
      </c>
      <c r="R101" s="138">
        <v>0</v>
      </c>
      <c r="S101" s="138">
        <v>0</v>
      </c>
      <c r="T101" s="138">
        <v>15</v>
      </c>
      <c r="U101" s="138">
        <v>0</v>
      </c>
      <c r="V101" s="138">
        <v>89</v>
      </c>
      <c r="W101" s="138"/>
      <c r="X101" s="138"/>
      <c r="Y101" s="138"/>
      <c r="Z101" s="138"/>
      <c r="AA101" s="139">
        <v>1</v>
      </c>
      <c r="AB101" s="137">
        <f t="shared" si="6"/>
        <v>2.4900000000000002</v>
      </c>
      <c r="AC101" s="155"/>
    </row>
    <row r="102" spans="1:29" s="140" customFormat="1" ht="45" x14ac:dyDescent="0.25">
      <c r="A102" s="157">
        <v>91</v>
      </c>
      <c r="B102" s="157" t="s">
        <v>203</v>
      </c>
      <c r="C102" s="157" t="s">
        <v>46</v>
      </c>
      <c r="D102" s="157" t="s">
        <v>624</v>
      </c>
      <c r="E102" s="157" t="s">
        <v>220</v>
      </c>
      <c r="F102" s="157" t="s">
        <v>625</v>
      </c>
      <c r="G102" s="157" t="s">
        <v>626</v>
      </c>
      <c r="H102" s="157" t="s">
        <v>95</v>
      </c>
      <c r="I102" s="157">
        <v>5</v>
      </c>
      <c r="J102" s="157" t="s">
        <v>46</v>
      </c>
      <c r="K102" s="157" t="s">
        <v>627</v>
      </c>
      <c r="L102" s="157"/>
      <c r="M102" s="157">
        <v>53</v>
      </c>
      <c r="N102" s="157">
        <v>0</v>
      </c>
      <c r="O102" s="157">
        <v>2</v>
      </c>
      <c r="P102" s="157">
        <v>51</v>
      </c>
      <c r="Q102" s="157">
        <v>0</v>
      </c>
      <c r="R102" s="157">
        <v>0</v>
      </c>
      <c r="S102" s="157">
        <v>0</v>
      </c>
      <c r="T102" s="157">
        <v>53</v>
      </c>
      <c r="U102" s="157">
        <v>0</v>
      </c>
      <c r="V102" s="157">
        <v>172</v>
      </c>
      <c r="W102" s="157"/>
      <c r="X102" s="157" t="s">
        <v>628</v>
      </c>
      <c r="Y102" s="157" t="s">
        <v>79</v>
      </c>
      <c r="Z102" s="157" t="s">
        <v>82</v>
      </c>
      <c r="AA102" s="158">
        <v>1</v>
      </c>
      <c r="AB102" s="159">
        <f t="shared" si="6"/>
        <v>265</v>
      </c>
      <c r="AC102" s="155"/>
    </row>
    <row r="103" spans="1:29" s="140" customFormat="1" ht="45" x14ac:dyDescent="0.25">
      <c r="A103" s="157">
        <v>92</v>
      </c>
      <c r="B103" s="157" t="s">
        <v>203</v>
      </c>
      <c r="C103" s="157" t="s">
        <v>45</v>
      </c>
      <c r="D103" s="157" t="s">
        <v>629</v>
      </c>
      <c r="E103" s="157" t="s">
        <v>220</v>
      </c>
      <c r="F103" s="157" t="s">
        <v>625</v>
      </c>
      <c r="G103" s="157" t="s">
        <v>630</v>
      </c>
      <c r="H103" s="157" t="s">
        <v>95</v>
      </c>
      <c r="I103" s="157">
        <v>0.78300000000000003</v>
      </c>
      <c r="J103" s="157" t="s">
        <v>45</v>
      </c>
      <c r="K103" s="157"/>
      <c r="L103" s="157"/>
      <c r="M103" s="157">
        <v>116</v>
      </c>
      <c r="N103" s="157">
        <v>0</v>
      </c>
      <c r="O103" s="157">
        <v>0</v>
      </c>
      <c r="P103" s="157">
        <v>116</v>
      </c>
      <c r="Q103" s="157">
        <v>0</v>
      </c>
      <c r="R103" s="157">
        <v>0</v>
      </c>
      <c r="S103" s="157">
        <v>0</v>
      </c>
      <c r="T103" s="157">
        <v>116</v>
      </c>
      <c r="U103" s="157">
        <v>0</v>
      </c>
      <c r="V103" s="157">
        <v>121</v>
      </c>
      <c r="W103" s="157"/>
      <c r="X103" s="157" t="s">
        <v>628</v>
      </c>
      <c r="Y103" s="157" t="s">
        <v>79</v>
      </c>
      <c r="Z103" s="157" t="s">
        <v>82</v>
      </c>
      <c r="AA103" s="158">
        <v>1</v>
      </c>
      <c r="AB103" s="159">
        <f t="shared" si="6"/>
        <v>90.828000000000003</v>
      </c>
      <c r="AC103" s="155"/>
    </row>
    <row r="104" spans="1:29" s="140" customFormat="1" ht="30" x14ac:dyDescent="0.25">
      <c r="A104" s="138">
        <v>93</v>
      </c>
      <c r="B104" s="138" t="s">
        <v>86</v>
      </c>
      <c r="C104" s="138" t="s">
        <v>46</v>
      </c>
      <c r="D104" s="138" t="s">
        <v>631</v>
      </c>
      <c r="E104" s="138" t="s">
        <v>219</v>
      </c>
      <c r="F104" s="138" t="s">
        <v>632</v>
      </c>
      <c r="G104" s="138" t="s">
        <v>633</v>
      </c>
      <c r="H104" s="138" t="s">
        <v>87</v>
      </c>
      <c r="I104" s="138">
        <v>0.75</v>
      </c>
      <c r="J104" s="138" t="s">
        <v>46</v>
      </c>
      <c r="K104" s="138"/>
      <c r="L104" s="138"/>
      <c r="M104" s="138">
        <v>4</v>
      </c>
      <c r="N104" s="138">
        <v>0</v>
      </c>
      <c r="O104" s="138">
        <v>0</v>
      </c>
      <c r="P104" s="138">
        <v>4</v>
      </c>
      <c r="Q104" s="138">
        <v>0</v>
      </c>
      <c r="R104" s="138">
        <v>0</v>
      </c>
      <c r="S104" s="138">
        <v>0</v>
      </c>
      <c r="T104" s="138">
        <v>4</v>
      </c>
      <c r="U104" s="138">
        <v>0</v>
      </c>
      <c r="V104" s="138">
        <v>9</v>
      </c>
      <c r="W104" s="138"/>
      <c r="X104" s="138"/>
      <c r="Y104" s="138"/>
      <c r="Z104" s="138"/>
      <c r="AA104" s="139">
        <v>1</v>
      </c>
      <c r="AB104" s="137">
        <f t="shared" si="6"/>
        <v>3</v>
      </c>
      <c r="AC104" s="155"/>
    </row>
    <row r="105" spans="1:29" s="140" customFormat="1" ht="30" x14ac:dyDescent="0.25">
      <c r="A105" s="138">
        <v>94</v>
      </c>
      <c r="B105" s="138" t="s">
        <v>86</v>
      </c>
      <c r="C105" s="138" t="s">
        <v>46</v>
      </c>
      <c r="D105" s="138" t="s">
        <v>634</v>
      </c>
      <c r="E105" s="138" t="s">
        <v>219</v>
      </c>
      <c r="F105" s="138" t="s">
        <v>635</v>
      </c>
      <c r="G105" s="138" t="s">
        <v>636</v>
      </c>
      <c r="H105" s="138" t="s">
        <v>87</v>
      </c>
      <c r="I105" s="138">
        <v>0.73299999999999998</v>
      </c>
      <c r="J105" s="138" t="s">
        <v>46</v>
      </c>
      <c r="K105" s="138"/>
      <c r="L105" s="138"/>
      <c r="M105" s="138">
        <v>2</v>
      </c>
      <c r="N105" s="138">
        <v>0</v>
      </c>
      <c r="O105" s="138">
        <v>0</v>
      </c>
      <c r="P105" s="138">
        <v>2</v>
      </c>
      <c r="Q105" s="138">
        <v>0</v>
      </c>
      <c r="R105" s="138">
        <v>0</v>
      </c>
      <c r="S105" s="138">
        <v>0</v>
      </c>
      <c r="T105" s="138">
        <v>2</v>
      </c>
      <c r="U105" s="138">
        <v>0</v>
      </c>
      <c r="V105" s="138">
        <v>18</v>
      </c>
      <c r="W105" s="138"/>
      <c r="X105" s="138"/>
      <c r="Y105" s="138"/>
      <c r="Z105" s="138"/>
      <c r="AA105" s="139">
        <v>1</v>
      </c>
      <c r="AB105" s="137">
        <f t="shared" si="6"/>
        <v>1.466</v>
      </c>
      <c r="AC105" s="155"/>
    </row>
    <row r="106" spans="1:29" s="140" customFormat="1" ht="90" x14ac:dyDescent="0.25">
      <c r="A106" s="138">
        <v>95</v>
      </c>
      <c r="B106" s="138" t="s">
        <v>81</v>
      </c>
      <c r="C106" s="138" t="s">
        <v>45</v>
      </c>
      <c r="D106" s="138" t="s">
        <v>637</v>
      </c>
      <c r="E106" s="138" t="s">
        <v>219</v>
      </c>
      <c r="F106" s="138" t="s">
        <v>638</v>
      </c>
      <c r="G106" s="138" t="s">
        <v>639</v>
      </c>
      <c r="H106" s="138" t="s">
        <v>87</v>
      </c>
      <c r="I106" s="138">
        <v>1.2829999999999999</v>
      </c>
      <c r="J106" s="138" t="s">
        <v>45</v>
      </c>
      <c r="K106" s="138"/>
      <c r="L106" s="138"/>
      <c r="M106" s="138">
        <v>17</v>
      </c>
      <c r="N106" s="138">
        <v>0</v>
      </c>
      <c r="O106" s="138">
        <v>0</v>
      </c>
      <c r="P106" s="138">
        <v>17</v>
      </c>
      <c r="Q106" s="138">
        <v>0</v>
      </c>
      <c r="R106" s="138">
        <v>0</v>
      </c>
      <c r="S106" s="138">
        <v>0</v>
      </c>
      <c r="T106" s="138">
        <v>17</v>
      </c>
      <c r="U106" s="138">
        <v>0</v>
      </c>
      <c r="V106" s="138">
        <v>36</v>
      </c>
      <c r="W106" s="138"/>
      <c r="X106" s="138"/>
      <c r="Y106" s="138"/>
      <c r="Z106" s="138"/>
      <c r="AA106" s="139">
        <v>1</v>
      </c>
      <c r="AB106" s="137">
        <f t="shared" si="6"/>
        <v>21.811</v>
      </c>
      <c r="AC106" s="155"/>
    </row>
    <row r="107" spans="1:29" s="140" customFormat="1" ht="135" x14ac:dyDescent="0.25">
      <c r="A107" s="157">
        <v>96</v>
      </c>
      <c r="B107" s="157" t="s">
        <v>203</v>
      </c>
      <c r="C107" s="157" t="s">
        <v>46</v>
      </c>
      <c r="D107" s="157" t="s">
        <v>640</v>
      </c>
      <c r="E107" s="157" t="s">
        <v>220</v>
      </c>
      <c r="F107" s="157" t="s">
        <v>641</v>
      </c>
      <c r="G107" s="157" t="s">
        <v>642</v>
      </c>
      <c r="H107" s="157" t="s">
        <v>95</v>
      </c>
      <c r="I107" s="157">
        <v>1.35</v>
      </c>
      <c r="J107" s="157" t="s">
        <v>46</v>
      </c>
      <c r="K107" s="157" t="s">
        <v>643</v>
      </c>
      <c r="L107" s="157"/>
      <c r="M107" s="157">
        <v>311</v>
      </c>
      <c r="N107" s="157">
        <v>0</v>
      </c>
      <c r="O107" s="157">
        <v>9</v>
      </c>
      <c r="P107" s="157">
        <v>302</v>
      </c>
      <c r="Q107" s="157">
        <v>0</v>
      </c>
      <c r="R107" s="157">
        <v>0</v>
      </c>
      <c r="S107" s="157">
        <v>1</v>
      </c>
      <c r="T107" s="157">
        <v>310</v>
      </c>
      <c r="U107" s="157">
        <v>0</v>
      </c>
      <c r="V107" s="157">
        <v>418</v>
      </c>
      <c r="W107" s="157"/>
      <c r="X107" s="157" t="s">
        <v>644</v>
      </c>
      <c r="Y107" s="157" t="s">
        <v>79</v>
      </c>
      <c r="Z107" s="157" t="s">
        <v>82</v>
      </c>
      <c r="AA107" s="158">
        <v>1</v>
      </c>
      <c r="AB107" s="159">
        <f>I107*M107</f>
        <v>419.85</v>
      </c>
      <c r="AC107" s="155"/>
    </row>
    <row r="108" spans="1:29" s="140" customFormat="1" ht="75" x14ac:dyDescent="0.25">
      <c r="A108" s="138">
        <v>97</v>
      </c>
      <c r="B108" s="138" t="s">
        <v>86</v>
      </c>
      <c r="C108" s="138" t="s">
        <v>90</v>
      </c>
      <c r="D108" s="138" t="s">
        <v>645</v>
      </c>
      <c r="E108" s="138" t="s">
        <v>220</v>
      </c>
      <c r="F108" s="138" t="s">
        <v>646</v>
      </c>
      <c r="G108" s="138" t="s">
        <v>647</v>
      </c>
      <c r="H108" s="138" t="s">
        <v>87</v>
      </c>
      <c r="I108" s="138">
        <v>0.11600000000000001</v>
      </c>
      <c r="J108" s="138" t="s">
        <v>90</v>
      </c>
      <c r="K108" s="138" t="s">
        <v>308</v>
      </c>
      <c r="L108" s="138"/>
      <c r="M108" s="138">
        <v>6</v>
      </c>
      <c r="N108" s="138">
        <v>0</v>
      </c>
      <c r="O108" s="138">
        <v>2</v>
      </c>
      <c r="P108" s="138">
        <v>4</v>
      </c>
      <c r="Q108" s="138">
        <v>0</v>
      </c>
      <c r="R108" s="138">
        <v>0</v>
      </c>
      <c r="S108" s="138">
        <v>0</v>
      </c>
      <c r="T108" s="138">
        <v>6</v>
      </c>
      <c r="U108" s="138">
        <v>0</v>
      </c>
      <c r="V108" s="138">
        <v>175</v>
      </c>
      <c r="W108" s="138"/>
      <c r="X108" s="138"/>
      <c r="Y108" s="138"/>
      <c r="Z108" s="138"/>
      <c r="AA108" s="139">
        <v>1</v>
      </c>
      <c r="AB108" s="137">
        <f t="shared" ref="AB108:AB153" si="7">I108*M108</f>
        <v>0.69599999999999995</v>
      </c>
      <c r="AC108" s="155"/>
    </row>
    <row r="109" spans="1:29" s="140" customFormat="1" ht="75" x14ac:dyDescent="0.25">
      <c r="A109" s="138">
        <v>98</v>
      </c>
      <c r="B109" s="138" t="s">
        <v>86</v>
      </c>
      <c r="C109" s="138" t="s">
        <v>90</v>
      </c>
      <c r="D109" s="138" t="s">
        <v>645</v>
      </c>
      <c r="E109" s="138" t="s">
        <v>220</v>
      </c>
      <c r="F109" s="138" t="s">
        <v>648</v>
      </c>
      <c r="G109" s="138" t="s">
        <v>649</v>
      </c>
      <c r="H109" s="138" t="s">
        <v>87</v>
      </c>
      <c r="I109" s="138">
        <v>0.316</v>
      </c>
      <c r="J109" s="138" t="s">
        <v>90</v>
      </c>
      <c r="K109" s="138"/>
      <c r="L109" s="138"/>
      <c r="M109" s="138">
        <v>6</v>
      </c>
      <c r="N109" s="138">
        <v>0</v>
      </c>
      <c r="O109" s="138">
        <v>2</v>
      </c>
      <c r="P109" s="138">
        <v>4</v>
      </c>
      <c r="Q109" s="138">
        <v>0</v>
      </c>
      <c r="R109" s="138">
        <v>0</v>
      </c>
      <c r="S109" s="138">
        <v>0</v>
      </c>
      <c r="T109" s="138">
        <v>6</v>
      </c>
      <c r="U109" s="138">
        <v>0</v>
      </c>
      <c r="V109" s="138">
        <v>175</v>
      </c>
      <c r="W109" s="138"/>
      <c r="X109" s="138"/>
      <c r="Y109" s="138"/>
      <c r="Z109" s="138"/>
      <c r="AA109" s="139">
        <v>1</v>
      </c>
      <c r="AB109" s="137">
        <f t="shared" si="7"/>
        <v>1.8959999999999999</v>
      </c>
      <c r="AC109" s="155"/>
    </row>
    <row r="110" spans="1:29" s="140" customFormat="1" ht="30" x14ac:dyDescent="0.25">
      <c r="A110" s="138">
        <v>99</v>
      </c>
      <c r="B110" s="138" t="s">
        <v>86</v>
      </c>
      <c r="C110" s="138" t="s">
        <v>45</v>
      </c>
      <c r="D110" s="138" t="s">
        <v>650</v>
      </c>
      <c r="E110" s="138" t="s">
        <v>219</v>
      </c>
      <c r="F110" s="138" t="s">
        <v>651</v>
      </c>
      <c r="G110" s="138" t="s">
        <v>652</v>
      </c>
      <c r="H110" s="138" t="s">
        <v>87</v>
      </c>
      <c r="I110" s="138">
        <v>0.41599999999999998</v>
      </c>
      <c r="J110" s="138" t="s">
        <v>45</v>
      </c>
      <c r="K110" s="138"/>
      <c r="L110" s="138"/>
      <c r="M110" s="138">
        <v>13</v>
      </c>
      <c r="N110" s="138">
        <v>0</v>
      </c>
      <c r="O110" s="138">
        <v>0</v>
      </c>
      <c r="P110" s="138">
        <v>13</v>
      </c>
      <c r="Q110" s="138">
        <v>0</v>
      </c>
      <c r="R110" s="138">
        <v>0</v>
      </c>
      <c r="S110" s="138">
        <v>0</v>
      </c>
      <c r="T110" s="138">
        <v>13</v>
      </c>
      <c r="U110" s="138">
        <v>0</v>
      </c>
      <c r="V110" s="138">
        <v>40</v>
      </c>
      <c r="W110" s="138"/>
      <c r="X110" s="138"/>
      <c r="Y110" s="138"/>
      <c r="Z110" s="138"/>
      <c r="AA110" s="139">
        <v>1</v>
      </c>
      <c r="AB110" s="137">
        <f t="shared" si="7"/>
        <v>5.4080000000000004</v>
      </c>
      <c r="AC110" s="155"/>
    </row>
    <row r="111" spans="1:29" s="140" customFormat="1" ht="30" x14ac:dyDescent="0.25">
      <c r="A111" s="138">
        <v>100</v>
      </c>
      <c r="B111" s="138" t="s">
        <v>86</v>
      </c>
      <c r="C111" s="138" t="s">
        <v>45</v>
      </c>
      <c r="D111" s="138" t="s">
        <v>650</v>
      </c>
      <c r="E111" s="138" t="s">
        <v>219</v>
      </c>
      <c r="F111" s="138" t="s">
        <v>653</v>
      </c>
      <c r="G111" s="138" t="s">
        <v>654</v>
      </c>
      <c r="H111" s="138" t="s">
        <v>87</v>
      </c>
      <c r="I111" s="138">
        <v>1.25</v>
      </c>
      <c r="J111" s="138" t="s">
        <v>45</v>
      </c>
      <c r="K111" s="138"/>
      <c r="L111" s="138"/>
      <c r="M111" s="138">
        <v>13</v>
      </c>
      <c r="N111" s="138">
        <v>0</v>
      </c>
      <c r="O111" s="138">
        <v>0</v>
      </c>
      <c r="P111" s="138">
        <v>13</v>
      </c>
      <c r="Q111" s="138">
        <v>0</v>
      </c>
      <c r="R111" s="138">
        <v>0</v>
      </c>
      <c r="S111" s="138">
        <v>0</v>
      </c>
      <c r="T111" s="138">
        <v>13</v>
      </c>
      <c r="U111" s="138">
        <v>0</v>
      </c>
      <c r="V111" s="138">
        <v>40</v>
      </c>
      <c r="W111" s="138"/>
      <c r="X111" s="138"/>
      <c r="Y111" s="138"/>
      <c r="Z111" s="138"/>
      <c r="AA111" s="139">
        <v>1</v>
      </c>
      <c r="AB111" s="137">
        <f t="shared" si="7"/>
        <v>16.25</v>
      </c>
      <c r="AC111" s="155"/>
    </row>
    <row r="112" spans="1:29" s="140" customFormat="1" ht="30" x14ac:dyDescent="0.25">
      <c r="A112" s="138">
        <v>101</v>
      </c>
      <c r="B112" s="138" t="s">
        <v>203</v>
      </c>
      <c r="C112" s="138" t="s">
        <v>45</v>
      </c>
      <c r="D112" s="138" t="s">
        <v>655</v>
      </c>
      <c r="E112" s="138" t="s">
        <v>219</v>
      </c>
      <c r="F112" s="138" t="s">
        <v>656</v>
      </c>
      <c r="G112" s="138" t="s">
        <v>657</v>
      </c>
      <c r="H112" s="138" t="s">
        <v>87</v>
      </c>
      <c r="I112" s="138">
        <v>0.33300000000000002</v>
      </c>
      <c r="J112" s="138" t="s">
        <v>45</v>
      </c>
      <c r="K112" s="138"/>
      <c r="L112" s="138"/>
      <c r="M112" s="138">
        <v>7</v>
      </c>
      <c r="N112" s="138">
        <v>0</v>
      </c>
      <c r="O112" s="138">
        <v>0</v>
      </c>
      <c r="P112" s="138">
        <v>7</v>
      </c>
      <c r="Q112" s="138">
        <v>0</v>
      </c>
      <c r="R112" s="138">
        <v>0</v>
      </c>
      <c r="S112" s="138">
        <v>0</v>
      </c>
      <c r="T112" s="138">
        <v>7</v>
      </c>
      <c r="U112" s="138">
        <v>0</v>
      </c>
      <c r="V112" s="138">
        <v>9</v>
      </c>
      <c r="W112" s="138"/>
      <c r="X112" s="138"/>
      <c r="Y112" s="138"/>
      <c r="Z112" s="138"/>
      <c r="AA112" s="139">
        <v>1</v>
      </c>
      <c r="AB112" s="137">
        <f t="shared" si="7"/>
        <v>2.331</v>
      </c>
      <c r="AC112" s="155"/>
    </row>
    <row r="113" spans="1:29" s="140" customFormat="1" ht="30" x14ac:dyDescent="0.25">
      <c r="A113" s="138">
        <v>102</v>
      </c>
      <c r="B113" s="138" t="s">
        <v>86</v>
      </c>
      <c r="C113" s="138" t="s">
        <v>45</v>
      </c>
      <c r="D113" s="138" t="s">
        <v>650</v>
      </c>
      <c r="E113" s="138" t="s">
        <v>219</v>
      </c>
      <c r="F113" s="138" t="s">
        <v>658</v>
      </c>
      <c r="G113" s="138" t="s">
        <v>659</v>
      </c>
      <c r="H113" s="138" t="s">
        <v>87</v>
      </c>
      <c r="I113" s="138">
        <v>1.4159999999999999</v>
      </c>
      <c r="J113" s="138" t="s">
        <v>45</v>
      </c>
      <c r="K113" s="138"/>
      <c r="L113" s="138"/>
      <c r="M113" s="138">
        <v>13</v>
      </c>
      <c r="N113" s="138">
        <v>0</v>
      </c>
      <c r="O113" s="138">
        <v>0</v>
      </c>
      <c r="P113" s="138">
        <v>13</v>
      </c>
      <c r="Q113" s="138">
        <v>0</v>
      </c>
      <c r="R113" s="138">
        <v>0</v>
      </c>
      <c r="S113" s="138">
        <v>0</v>
      </c>
      <c r="T113" s="138">
        <v>13</v>
      </c>
      <c r="U113" s="138">
        <v>0</v>
      </c>
      <c r="V113" s="138">
        <v>40</v>
      </c>
      <c r="W113" s="138"/>
      <c r="X113" s="138"/>
      <c r="Y113" s="138"/>
      <c r="Z113" s="138"/>
      <c r="AA113" s="139">
        <v>1</v>
      </c>
      <c r="AB113" s="137">
        <f t="shared" si="7"/>
        <v>18.408000000000001</v>
      </c>
      <c r="AC113" s="155"/>
    </row>
    <row r="114" spans="1:29" s="140" customFormat="1" ht="30" x14ac:dyDescent="0.25">
      <c r="A114" s="138">
        <v>103</v>
      </c>
      <c r="B114" s="138" t="s">
        <v>81</v>
      </c>
      <c r="C114" s="138" t="s">
        <v>45</v>
      </c>
      <c r="D114" s="138" t="s">
        <v>206</v>
      </c>
      <c r="E114" s="138" t="s">
        <v>219</v>
      </c>
      <c r="F114" s="138" t="s">
        <v>660</v>
      </c>
      <c r="G114" s="138" t="s">
        <v>661</v>
      </c>
      <c r="H114" s="138" t="s">
        <v>87</v>
      </c>
      <c r="I114" s="138">
        <v>2</v>
      </c>
      <c r="J114" s="138" t="s">
        <v>45</v>
      </c>
      <c r="K114" s="138"/>
      <c r="L114" s="138"/>
      <c r="M114" s="138">
        <v>55</v>
      </c>
      <c r="N114" s="138">
        <v>0</v>
      </c>
      <c r="O114" s="138">
        <v>0</v>
      </c>
      <c r="P114" s="138">
        <v>55</v>
      </c>
      <c r="Q114" s="138">
        <v>0</v>
      </c>
      <c r="R114" s="138">
        <v>0</v>
      </c>
      <c r="S114" s="138">
        <v>0</v>
      </c>
      <c r="T114" s="138">
        <v>55</v>
      </c>
      <c r="U114" s="138">
        <v>0</v>
      </c>
      <c r="V114" s="138">
        <v>76</v>
      </c>
      <c r="W114" s="138"/>
      <c r="X114" s="138"/>
      <c r="Y114" s="138"/>
      <c r="Z114" s="138"/>
      <c r="AA114" s="139">
        <v>1</v>
      </c>
      <c r="AB114" s="137">
        <f t="shared" si="7"/>
        <v>110</v>
      </c>
      <c r="AC114" s="155"/>
    </row>
    <row r="115" spans="1:29" s="140" customFormat="1" ht="30" x14ac:dyDescent="0.25">
      <c r="A115" s="138">
        <v>104</v>
      </c>
      <c r="B115" s="138" t="s">
        <v>78</v>
      </c>
      <c r="C115" s="138" t="s">
        <v>45</v>
      </c>
      <c r="D115" s="138" t="s">
        <v>321</v>
      </c>
      <c r="E115" s="138" t="s">
        <v>219</v>
      </c>
      <c r="F115" s="138" t="s">
        <v>662</v>
      </c>
      <c r="G115" s="138" t="s">
        <v>663</v>
      </c>
      <c r="H115" s="138" t="s">
        <v>87</v>
      </c>
      <c r="I115" s="138">
        <v>1.75</v>
      </c>
      <c r="J115" s="138" t="s">
        <v>45</v>
      </c>
      <c r="K115" s="138"/>
      <c r="L115" s="138"/>
      <c r="M115" s="138">
        <v>32</v>
      </c>
      <c r="N115" s="138">
        <v>0</v>
      </c>
      <c r="O115" s="138">
        <v>0</v>
      </c>
      <c r="P115" s="138">
        <v>32</v>
      </c>
      <c r="Q115" s="138">
        <v>0</v>
      </c>
      <c r="R115" s="138">
        <v>0</v>
      </c>
      <c r="S115" s="138">
        <v>0</v>
      </c>
      <c r="T115" s="138">
        <v>32</v>
      </c>
      <c r="U115" s="138">
        <v>0</v>
      </c>
      <c r="V115" s="138">
        <v>29</v>
      </c>
      <c r="W115" s="138"/>
      <c r="X115" s="138"/>
      <c r="Y115" s="138"/>
      <c r="Z115" s="138"/>
      <c r="AA115" s="139">
        <v>1</v>
      </c>
      <c r="AB115" s="137">
        <f t="shared" si="7"/>
        <v>56</v>
      </c>
      <c r="AC115" s="155"/>
    </row>
    <row r="116" spans="1:29" s="140" customFormat="1" ht="30" x14ac:dyDescent="0.25">
      <c r="A116" s="138">
        <v>105</v>
      </c>
      <c r="B116" s="138" t="s">
        <v>86</v>
      </c>
      <c r="C116" s="138" t="s">
        <v>45</v>
      </c>
      <c r="D116" s="138" t="s">
        <v>650</v>
      </c>
      <c r="E116" s="138" t="s">
        <v>219</v>
      </c>
      <c r="F116" s="138" t="s">
        <v>664</v>
      </c>
      <c r="G116" s="138" t="s">
        <v>665</v>
      </c>
      <c r="H116" s="138" t="s">
        <v>87</v>
      </c>
      <c r="I116" s="138">
        <v>0.15</v>
      </c>
      <c r="J116" s="138" t="s">
        <v>45</v>
      </c>
      <c r="K116" s="138"/>
      <c r="L116" s="138"/>
      <c r="M116" s="138">
        <v>13</v>
      </c>
      <c r="N116" s="138">
        <v>0</v>
      </c>
      <c r="O116" s="138">
        <v>0</v>
      </c>
      <c r="P116" s="138">
        <v>13</v>
      </c>
      <c r="Q116" s="138">
        <v>0</v>
      </c>
      <c r="R116" s="138">
        <v>0</v>
      </c>
      <c r="S116" s="138">
        <v>0</v>
      </c>
      <c r="T116" s="138">
        <v>13</v>
      </c>
      <c r="U116" s="138">
        <v>0</v>
      </c>
      <c r="V116" s="138">
        <v>40</v>
      </c>
      <c r="W116" s="138"/>
      <c r="X116" s="138"/>
      <c r="Y116" s="138"/>
      <c r="Z116" s="138"/>
      <c r="AA116" s="139">
        <v>1</v>
      </c>
      <c r="AB116" s="137">
        <f t="shared" si="7"/>
        <v>1.95</v>
      </c>
      <c r="AC116" s="155"/>
    </row>
    <row r="117" spans="1:29" s="140" customFormat="1" ht="30" x14ac:dyDescent="0.25">
      <c r="A117" s="138">
        <v>106</v>
      </c>
      <c r="B117" s="138" t="s">
        <v>81</v>
      </c>
      <c r="C117" s="138" t="s">
        <v>45</v>
      </c>
      <c r="D117" s="138" t="s">
        <v>206</v>
      </c>
      <c r="E117" s="138" t="s">
        <v>219</v>
      </c>
      <c r="F117" s="138" t="s">
        <v>666</v>
      </c>
      <c r="G117" s="138" t="s">
        <v>667</v>
      </c>
      <c r="H117" s="138" t="s">
        <v>87</v>
      </c>
      <c r="I117" s="138">
        <v>2.3330000000000002</v>
      </c>
      <c r="J117" s="138" t="s">
        <v>45</v>
      </c>
      <c r="K117" s="138"/>
      <c r="L117" s="138"/>
      <c r="M117" s="138">
        <v>55</v>
      </c>
      <c r="N117" s="138">
        <v>0</v>
      </c>
      <c r="O117" s="138">
        <v>0</v>
      </c>
      <c r="P117" s="138">
        <v>55</v>
      </c>
      <c r="Q117" s="138">
        <v>0</v>
      </c>
      <c r="R117" s="138">
        <v>0</v>
      </c>
      <c r="S117" s="138">
        <v>0</v>
      </c>
      <c r="T117" s="138">
        <v>55</v>
      </c>
      <c r="U117" s="138">
        <v>0</v>
      </c>
      <c r="V117" s="138">
        <v>76</v>
      </c>
      <c r="W117" s="138"/>
      <c r="X117" s="138"/>
      <c r="Y117" s="138"/>
      <c r="Z117" s="138"/>
      <c r="AA117" s="139">
        <v>1</v>
      </c>
      <c r="AB117" s="137">
        <f t="shared" si="7"/>
        <v>128.315</v>
      </c>
      <c r="AC117" s="155"/>
    </row>
    <row r="118" spans="1:29" s="140" customFormat="1" ht="30" x14ac:dyDescent="0.25">
      <c r="A118" s="138">
        <v>107</v>
      </c>
      <c r="B118" s="138" t="s">
        <v>86</v>
      </c>
      <c r="C118" s="138" t="s">
        <v>45</v>
      </c>
      <c r="D118" s="138" t="s">
        <v>650</v>
      </c>
      <c r="E118" s="138" t="s">
        <v>219</v>
      </c>
      <c r="F118" s="138" t="s">
        <v>668</v>
      </c>
      <c r="G118" s="138" t="s">
        <v>669</v>
      </c>
      <c r="H118" s="138" t="s">
        <v>87</v>
      </c>
      <c r="I118" s="138">
        <v>2.15</v>
      </c>
      <c r="J118" s="138" t="s">
        <v>45</v>
      </c>
      <c r="K118" s="138"/>
      <c r="L118" s="138"/>
      <c r="M118" s="138">
        <v>13</v>
      </c>
      <c r="N118" s="138">
        <v>0</v>
      </c>
      <c r="O118" s="138">
        <v>0</v>
      </c>
      <c r="P118" s="138">
        <v>13</v>
      </c>
      <c r="Q118" s="138">
        <v>0</v>
      </c>
      <c r="R118" s="138">
        <v>0</v>
      </c>
      <c r="S118" s="138">
        <v>0</v>
      </c>
      <c r="T118" s="138">
        <v>13</v>
      </c>
      <c r="U118" s="138">
        <v>0</v>
      </c>
      <c r="V118" s="138">
        <v>40</v>
      </c>
      <c r="W118" s="138"/>
      <c r="X118" s="138"/>
      <c r="Y118" s="138"/>
      <c r="Z118" s="138"/>
      <c r="AA118" s="139">
        <v>1</v>
      </c>
      <c r="AB118" s="137">
        <f t="shared" si="7"/>
        <v>27.95</v>
      </c>
      <c r="AC118" s="155"/>
    </row>
    <row r="119" spans="1:29" s="140" customFormat="1" ht="30" x14ac:dyDescent="0.25">
      <c r="A119" s="138">
        <v>108</v>
      </c>
      <c r="B119" s="138" t="s">
        <v>203</v>
      </c>
      <c r="C119" s="138" t="s">
        <v>45</v>
      </c>
      <c r="D119" s="138" t="s">
        <v>670</v>
      </c>
      <c r="E119" s="138" t="s">
        <v>219</v>
      </c>
      <c r="F119" s="138" t="s">
        <v>671</v>
      </c>
      <c r="G119" s="138" t="s">
        <v>672</v>
      </c>
      <c r="H119" s="138" t="s">
        <v>87</v>
      </c>
      <c r="I119" s="138">
        <v>2.0329999999999999</v>
      </c>
      <c r="J119" s="138" t="s">
        <v>45</v>
      </c>
      <c r="K119" s="138"/>
      <c r="L119" s="138"/>
      <c r="M119" s="138">
        <v>25</v>
      </c>
      <c r="N119" s="138">
        <v>0</v>
      </c>
      <c r="O119" s="138">
        <v>0</v>
      </c>
      <c r="P119" s="138">
        <v>25</v>
      </c>
      <c r="Q119" s="138">
        <v>0</v>
      </c>
      <c r="R119" s="138">
        <v>0</v>
      </c>
      <c r="S119" s="138">
        <v>0</v>
      </c>
      <c r="T119" s="138">
        <v>25</v>
      </c>
      <c r="U119" s="138">
        <v>0</v>
      </c>
      <c r="V119" s="138">
        <v>16</v>
      </c>
      <c r="W119" s="138"/>
      <c r="X119" s="138"/>
      <c r="Y119" s="138"/>
      <c r="Z119" s="138"/>
      <c r="AA119" s="139">
        <v>1</v>
      </c>
      <c r="AB119" s="137">
        <f t="shared" si="7"/>
        <v>50.825000000000003</v>
      </c>
      <c r="AC119" s="155"/>
    </row>
    <row r="120" spans="1:29" s="140" customFormat="1" ht="30" x14ac:dyDescent="0.25">
      <c r="A120" s="138">
        <v>109</v>
      </c>
      <c r="B120" s="138" t="s">
        <v>86</v>
      </c>
      <c r="C120" s="138" t="s">
        <v>45</v>
      </c>
      <c r="D120" s="138" t="s">
        <v>673</v>
      </c>
      <c r="E120" s="138" t="s">
        <v>219</v>
      </c>
      <c r="F120" s="138" t="s">
        <v>674</v>
      </c>
      <c r="G120" s="138" t="s">
        <v>675</v>
      </c>
      <c r="H120" s="138" t="s">
        <v>87</v>
      </c>
      <c r="I120" s="138">
        <v>1.6659999999999999</v>
      </c>
      <c r="J120" s="138" t="s">
        <v>45</v>
      </c>
      <c r="K120" s="138"/>
      <c r="L120" s="138"/>
      <c r="M120" s="138">
        <v>13</v>
      </c>
      <c r="N120" s="138">
        <v>0</v>
      </c>
      <c r="O120" s="138">
        <v>0</v>
      </c>
      <c r="P120" s="138">
        <v>13</v>
      </c>
      <c r="Q120" s="138">
        <v>0</v>
      </c>
      <c r="R120" s="138">
        <v>0</v>
      </c>
      <c r="S120" s="138">
        <v>0</v>
      </c>
      <c r="T120" s="138">
        <v>13</v>
      </c>
      <c r="U120" s="138">
        <v>0</v>
      </c>
      <c r="V120" s="138">
        <v>5</v>
      </c>
      <c r="W120" s="138"/>
      <c r="X120" s="138"/>
      <c r="Y120" s="138"/>
      <c r="Z120" s="138"/>
      <c r="AA120" s="139">
        <v>1</v>
      </c>
      <c r="AB120" s="137">
        <f t="shared" si="7"/>
        <v>21.658000000000001</v>
      </c>
      <c r="AC120" s="155"/>
    </row>
    <row r="121" spans="1:29" s="140" customFormat="1" ht="30" x14ac:dyDescent="0.25">
      <c r="A121" s="138">
        <v>110</v>
      </c>
      <c r="B121" s="138" t="s">
        <v>86</v>
      </c>
      <c r="C121" s="138" t="s">
        <v>45</v>
      </c>
      <c r="D121" s="138" t="s">
        <v>198</v>
      </c>
      <c r="E121" s="138" t="s">
        <v>219</v>
      </c>
      <c r="F121" s="138" t="s">
        <v>676</v>
      </c>
      <c r="G121" s="138" t="s">
        <v>677</v>
      </c>
      <c r="H121" s="138" t="s">
        <v>87</v>
      </c>
      <c r="I121" s="138">
        <v>2.4159999999999999</v>
      </c>
      <c r="J121" s="138" t="s">
        <v>45</v>
      </c>
      <c r="K121" s="138"/>
      <c r="L121" s="138"/>
      <c r="M121" s="138">
        <v>3</v>
      </c>
      <c r="N121" s="138">
        <v>0</v>
      </c>
      <c r="O121" s="138">
        <v>0</v>
      </c>
      <c r="P121" s="138">
        <v>3</v>
      </c>
      <c r="Q121" s="138">
        <v>0</v>
      </c>
      <c r="R121" s="138">
        <v>0</v>
      </c>
      <c r="S121" s="138">
        <v>0</v>
      </c>
      <c r="T121" s="138">
        <v>3</v>
      </c>
      <c r="U121" s="138">
        <v>0</v>
      </c>
      <c r="V121" s="138">
        <v>1</v>
      </c>
      <c r="W121" s="138"/>
      <c r="X121" s="138"/>
      <c r="Y121" s="138"/>
      <c r="Z121" s="138"/>
      <c r="AA121" s="139">
        <v>1</v>
      </c>
      <c r="AB121" s="137">
        <f t="shared" si="7"/>
        <v>7.2480000000000002</v>
      </c>
      <c r="AC121" s="155"/>
    </row>
    <row r="122" spans="1:29" s="140" customFormat="1" ht="60" x14ac:dyDescent="0.25">
      <c r="A122" s="138">
        <v>111</v>
      </c>
      <c r="B122" s="138" t="s">
        <v>86</v>
      </c>
      <c r="C122" s="138" t="s">
        <v>46</v>
      </c>
      <c r="D122" s="138" t="s">
        <v>678</v>
      </c>
      <c r="E122" s="138" t="s">
        <v>220</v>
      </c>
      <c r="F122" s="138" t="s">
        <v>679</v>
      </c>
      <c r="G122" s="138" t="s">
        <v>680</v>
      </c>
      <c r="H122" s="138" t="s">
        <v>87</v>
      </c>
      <c r="I122" s="138">
        <v>3.383</v>
      </c>
      <c r="J122" s="138" t="s">
        <v>46</v>
      </c>
      <c r="K122" s="138" t="s">
        <v>681</v>
      </c>
      <c r="L122" s="138"/>
      <c r="M122" s="138">
        <v>28</v>
      </c>
      <c r="N122" s="138">
        <v>0</v>
      </c>
      <c r="O122" s="138">
        <v>5</v>
      </c>
      <c r="P122" s="138">
        <v>23</v>
      </c>
      <c r="Q122" s="138">
        <v>0</v>
      </c>
      <c r="R122" s="138">
        <v>0</v>
      </c>
      <c r="S122" s="138">
        <v>0</v>
      </c>
      <c r="T122" s="138">
        <v>28</v>
      </c>
      <c r="U122" s="138">
        <v>0</v>
      </c>
      <c r="V122" s="138">
        <v>153</v>
      </c>
      <c r="W122" s="138"/>
      <c r="X122" s="138"/>
      <c r="Y122" s="138"/>
      <c r="Z122" s="138"/>
      <c r="AA122" s="139">
        <v>1</v>
      </c>
      <c r="AB122" s="137">
        <f t="shared" si="7"/>
        <v>94.724000000000004</v>
      </c>
      <c r="AC122" s="155"/>
    </row>
    <row r="123" spans="1:29" s="140" customFormat="1" ht="75" x14ac:dyDescent="0.25">
      <c r="A123" s="138">
        <v>112</v>
      </c>
      <c r="B123" s="138" t="s">
        <v>86</v>
      </c>
      <c r="C123" s="138" t="s">
        <v>46</v>
      </c>
      <c r="D123" s="138" t="s">
        <v>312</v>
      </c>
      <c r="E123" s="138" t="s">
        <v>220</v>
      </c>
      <c r="F123" s="138" t="s">
        <v>679</v>
      </c>
      <c r="G123" s="138" t="s">
        <v>682</v>
      </c>
      <c r="H123" s="138" t="s">
        <v>87</v>
      </c>
      <c r="I123" s="138">
        <v>3.883</v>
      </c>
      <c r="J123" s="138" t="s">
        <v>46</v>
      </c>
      <c r="K123" s="138" t="s">
        <v>683</v>
      </c>
      <c r="L123" s="138"/>
      <c r="M123" s="138">
        <v>80</v>
      </c>
      <c r="N123" s="138">
        <v>0</v>
      </c>
      <c r="O123" s="138">
        <v>5</v>
      </c>
      <c r="P123" s="138">
        <v>75</v>
      </c>
      <c r="Q123" s="138">
        <v>0</v>
      </c>
      <c r="R123" s="138">
        <v>0</v>
      </c>
      <c r="S123" s="138">
        <v>0</v>
      </c>
      <c r="T123" s="138">
        <v>80</v>
      </c>
      <c r="U123" s="138">
        <v>0</v>
      </c>
      <c r="V123" s="138">
        <v>232</v>
      </c>
      <c r="W123" s="138"/>
      <c r="X123" s="138"/>
      <c r="Y123" s="138"/>
      <c r="Z123" s="138"/>
      <c r="AA123" s="139">
        <v>1</v>
      </c>
      <c r="AB123" s="137">
        <f t="shared" si="7"/>
        <v>310.64</v>
      </c>
      <c r="AC123" s="155"/>
    </row>
    <row r="124" spans="1:29" s="140" customFormat="1" ht="135" x14ac:dyDescent="0.25">
      <c r="A124" s="138">
        <v>113</v>
      </c>
      <c r="B124" s="138" t="s">
        <v>203</v>
      </c>
      <c r="C124" s="138" t="s">
        <v>45</v>
      </c>
      <c r="D124" s="138" t="s">
        <v>684</v>
      </c>
      <c r="E124" s="138" t="s">
        <v>220</v>
      </c>
      <c r="F124" s="138" t="s">
        <v>685</v>
      </c>
      <c r="G124" s="138" t="s">
        <v>686</v>
      </c>
      <c r="H124" s="138" t="s">
        <v>95</v>
      </c>
      <c r="I124" s="138">
        <v>1</v>
      </c>
      <c r="J124" s="138" t="s">
        <v>45</v>
      </c>
      <c r="K124" s="138" t="s">
        <v>643</v>
      </c>
      <c r="L124" s="138"/>
      <c r="M124" s="138">
        <v>311</v>
      </c>
      <c r="N124" s="138">
        <v>0</v>
      </c>
      <c r="O124" s="138">
        <v>9</v>
      </c>
      <c r="P124" s="138">
        <v>302</v>
      </c>
      <c r="Q124" s="138">
        <v>0</v>
      </c>
      <c r="R124" s="138">
        <v>0</v>
      </c>
      <c r="S124" s="138">
        <v>1</v>
      </c>
      <c r="T124" s="138">
        <v>310</v>
      </c>
      <c r="U124" s="138">
        <v>0</v>
      </c>
      <c r="V124" s="138">
        <v>418</v>
      </c>
      <c r="W124" s="138"/>
      <c r="X124" s="138" t="s">
        <v>687</v>
      </c>
      <c r="Y124" s="138" t="s">
        <v>84</v>
      </c>
      <c r="Z124" s="138" t="s">
        <v>85</v>
      </c>
      <c r="AA124" s="139">
        <v>0</v>
      </c>
      <c r="AB124" s="156">
        <f t="shared" si="7"/>
        <v>311</v>
      </c>
      <c r="AC124" s="155"/>
    </row>
    <row r="125" spans="1:29" s="140" customFormat="1" ht="60" x14ac:dyDescent="0.25">
      <c r="A125" s="138">
        <v>114</v>
      </c>
      <c r="B125" s="138" t="s">
        <v>203</v>
      </c>
      <c r="C125" s="138" t="s">
        <v>45</v>
      </c>
      <c r="D125" s="138" t="s">
        <v>340</v>
      </c>
      <c r="E125" s="138" t="s">
        <v>220</v>
      </c>
      <c r="F125" s="138" t="s">
        <v>685</v>
      </c>
      <c r="G125" s="138" t="s">
        <v>688</v>
      </c>
      <c r="H125" s="138" t="s">
        <v>95</v>
      </c>
      <c r="I125" s="138">
        <v>2.0329999999999999</v>
      </c>
      <c r="J125" s="138" t="s">
        <v>45</v>
      </c>
      <c r="K125" s="138" t="s">
        <v>689</v>
      </c>
      <c r="L125" s="138"/>
      <c r="M125" s="138">
        <v>37</v>
      </c>
      <c r="N125" s="138">
        <v>0</v>
      </c>
      <c r="O125" s="138">
        <v>3</v>
      </c>
      <c r="P125" s="138">
        <v>34</v>
      </c>
      <c r="Q125" s="138">
        <v>0</v>
      </c>
      <c r="R125" s="138">
        <v>0</v>
      </c>
      <c r="S125" s="138">
        <v>0</v>
      </c>
      <c r="T125" s="138">
        <v>37</v>
      </c>
      <c r="U125" s="138">
        <v>0</v>
      </c>
      <c r="V125" s="138">
        <v>161</v>
      </c>
      <c r="W125" s="138"/>
      <c r="X125" s="138" t="s">
        <v>687</v>
      </c>
      <c r="Y125" s="138" t="s">
        <v>84</v>
      </c>
      <c r="Z125" s="138" t="s">
        <v>85</v>
      </c>
      <c r="AA125" s="139">
        <v>0</v>
      </c>
      <c r="AB125" s="156">
        <f t="shared" si="7"/>
        <v>75.221000000000004</v>
      </c>
      <c r="AC125" s="155"/>
    </row>
    <row r="126" spans="1:29" s="140" customFormat="1" ht="30" x14ac:dyDescent="0.25">
      <c r="A126" s="138">
        <v>115</v>
      </c>
      <c r="B126" s="138" t="s">
        <v>81</v>
      </c>
      <c r="C126" s="138" t="s">
        <v>45</v>
      </c>
      <c r="D126" s="138" t="s">
        <v>206</v>
      </c>
      <c r="E126" s="138" t="s">
        <v>219</v>
      </c>
      <c r="F126" s="138" t="s">
        <v>690</v>
      </c>
      <c r="G126" s="138" t="s">
        <v>691</v>
      </c>
      <c r="H126" s="138" t="s">
        <v>87</v>
      </c>
      <c r="I126" s="138">
        <v>1.833</v>
      </c>
      <c r="J126" s="138" t="s">
        <v>45</v>
      </c>
      <c r="K126" s="138"/>
      <c r="L126" s="138"/>
      <c r="M126" s="138">
        <v>55</v>
      </c>
      <c r="N126" s="138">
        <v>0</v>
      </c>
      <c r="O126" s="138">
        <v>0</v>
      </c>
      <c r="P126" s="138">
        <v>55</v>
      </c>
      <c r="Q126" s="138">
        <v>0</v>
      </c>
      <c r="R126" s="138">
        <v>0</v>
      </c>
      <c r="S126" s="138">
        <v>0</v>
      </c>
      <c r="T126" s="138">
        <v>55</v>
      </c>
      <c r="U126" s="138">
        <v>0</v>
      </c>
      <c r="V126" s="138">
        <v>76</v>
      </c>
      <c r="W126" s="138"/>
      <c r="X126" s="138"/>
      <c r="Y126" s="138"/>
      <c r="Z126" s="138"/>
      <c r="AA126" s="139">
        <v>1</v>
      </c>
      <c r="AB126" s="137">
        <f t="shared" si="7"/>
        <v>100.815</v>
      </c>
      <c r="AC126" s="155"/>
    </row>
    <row r="127" spans="1:29" s="140" customFormat="1" ht="30" x14ac:dyDescent="0.25">
      <c r="A127" s="138">
        <v>116</v>
      </c>
      <c r="B127" s="138" t="s">
        <v>121</v>
      </c>
      <c r="C127" s="138" t="s">
        <v>45</v>
      </c>
      <c r="D127" s="138" t="s">
        <v>619</v>
      </c>
      <c r="E127" s="138" t="s">
        <v>219</v>
      </c>
      <c r="F127" s="138" t="s">
        <v>692</v>
      </c>
      <c r="G127" s="138" t="s">
        <v>693</v>
      </c>
      <c r="H127" s="138" t="s">
        <v>87</v>
      </c>
      <c r="I127" s="138">
        <v>3.4329999999999998</v>
      </c>
      <c r="J127" s="138" t="s">
        <v>45</v>
      </c>
      <c r="K127" s="138"/>
      <c r="L127" s="138"/>
      <c r="M127" s="138">
        <v>15</v>
      </c>
      <c r="N127" s="138">
        <v>0</v>
      </c>
      <c r="O127" s="138">
        <v>0</v>
      </c>
      <c r="P127" s="138">
        <v>15</v>
      </c>
      <c r="Q127" s="138">
        <v>0</v>
      </c>
      <c r="R127" s="138">
        <v>0</v>
      </c>
      <c r="S127" s="138">
        <v>0</v>
      </c>
      <c r="T127" s="138">
        <v>15</v>
      </c>
      <c r="U127" s="138">
        <v>0</v>
      </c>
      <c r="V127" s="138">
        <v>89</v>
      </c>
      <c r="W127" s="138"/>
      <c r="X127" s="138"/>
      <c r="Y127" s="138"/>
      <c r="Z127" s="138"/>
      <c r="AA127" s="139">
        <v>1</v>
      </c>
      <c r="AB127" s="137">
        <f t="shared" si="7"/>
        <v>51.494999999999997</v>
      </c>
      <c r="AC127" s="155"/>
    </row>
    <row r="128" spans="1:29" s="140" customFormat="1" ht="45" x14ac:dyDescent="0.25">
      <c r="A128" s="138">
        <v>117</v>
      </c>
      <c r="B128" s="138" t="s">
        <v>86</v>
      </c>
      <c r="C128" s="138" t="s">
        <v>45</v>
      </c>
      <c r="D128" s="138" t="s">
        <v>123</v>
      </c>
      <c r="E128" s="138" t="s">
        <v>220</v>
      </c>
      <c r="F128" s="138" t="s">
        <v>694</v>
      </c>
      <c r="G128" s="138" t="s">
        <v>695</v>
      </c>
      <c r="H128" s="138" t="s">
        <v>95</v>
      </c>
      <c r="I128" s="138">
        <v>1.4159999999999999</v>
      </c>
      <c r="J128" s="138" t="s">
        <v>45</v>
      </c>
      <c r="K128" s="138" t="s">
        <v>696</v>
      </c>
      <c r="L128" s="138"/>
      <c r="M128" s="138">
        <v>3</v>
      </c>
      <c r="N128" s="138">
        <v>0</v>
      </c>
      <c r="O128" s="138">
        <v>3</v>
      </c>
      <c r="P128" s="138">
        <v>0</v>
      </c>
      <c r="Q128" s="138">
        <v>0</v>
      </c>
      <c r="R128" s="138">
        <v>0</v>
      </c>
      <c r="S128" s="138">
        <v>0</v>
      </c>
      <c r="T128" s="138">
        <v>3</v>
      </c>
      <c r="U128" s="138">
        <v>0</v>
      </c>
      <c r="V128" s="138">
        <v>272</v>
      </c>
      <c r="W128" s="138"/>
      <c r="X128" s="138" t="s">
        <v>697</v>
      </c>
      <c r="Y128" s="138" t="s">
        <v>698</v>
      </c>
      <c r="Z128" s="138" t="s">
        <v>85</v>
      </c>
      <c r="AA128" s="139">
        <v>0</v>
      </c>
      <c r="AB128" s="156">
        <f t="shared" si="7"/>
        <v>4.2480000000000002</v>
      </c>
      <c r="AC128" s="155"/>
    </row>
    <row r="129" spans="1:29" s="140" customFormat="1" ht="45" x14ac:dyDescent="0.25">
      <c r="A129" s="138">
        <v>118</v>
      </c>
      <c r="B129" s="138" t="s">
        <v>86</v>
      </c>
      <c r="C129" s="138" t="s">
        <v>45</v>
      </c>
      <c r="D129" s="138" t="s">
        <v>123</v>
      </c>
      <c r="E129" s="138" t="s">
        <v>220</v>
      </c>
      <c r="F129" s="138" t="s">
        <v>694</v>
      </c>
      <c r="G129" s="138" t="s">
        <v>699</v>
      </c>
      <c r="H129" s="138" t="s">
        <v>95</v>
      </c>
      <c r="I129" s="138">
        <v>0.88300000000000001</v>
      </c>
      <c r="J129" s="138" t="s">
        <v>45</v>
      </c>
      <c r="K129" s="138" t="s">
        <v>92</v>
      </c>
      <c r="L129" s="138"/>
      <c r="M129" s="138">
        <v>134</v>
      </c>
      <c r="N129" s="138">
        <v>0</v>
      </c>
      <c r="O129" s="138">
        <v>1</v>
      </c>
      <c r="P129" s="138">
        <v>133</v>
      </c>
      <c r="Q129" s="138">
        <v>0</v>
      </c>
      <c r="R129" s="138">
        <v>0</v>
      </c>
      <c r="S129" s="138">
        <v>0</v>
      </c>
      <c r="T129" s="138">
        <v>134</v>
      </c>
      <c r="U129" s="138">
        <v>0</v>
      </c>
      <c r="V129" s="138">
        <v>503</v>
      </c>
      <c r="W129" s="138"/>
      <c r="X129" s="138" t="s">
        <v>697</v>
      </c>
      <c r="Y129" s="138" t="s">
        <v>698</v>
      </c>
      <c r="Z129" s="138" t="s">
        <v>85</v>
      </c>
      <c r="AA129" s="139">
        <v>0</v>
      </c>
      <c r="AB129" s="156">
        <f t="shared" si="7"/>
        <v>118.322</v>
      </c>
      <c r="AC129" s="155"/>
    </row>
    <row r="130" spans="1:29" s="140" customFormat="1" ht="90" x14ac:dyDescent="0.25">
      <c r="A130" s="138">
        <v>119</v>
      </c>
      <c r="B130" s="138" t="s">
        <v>86</v>
      </c>
      <c r="C130" s="138" t="s">
        <v>45</v>
      </c>
      <c r="D130" s="138" t="s">
        <v>123</v>
      </c>
      <c r="E130" s="138" t="s">
        <v>220</v>
      </c>
      <c r="F130" s="138" t="s">
        <v>694</v>
      </c>
      <c r="G130" s="138" t="s">
        <v>700</v>
      </c>
      <c r="H130" s="138" t="s">
        <v>95</v>
      </c>
      <c r="I130" s="138">
        <v>0.5</v>
      </c>
      <c r="J130" s="138" t="s">
        <v>45</v>
      </c>
      <c r="K130" s="138" t="s">
        <v>701</v>
      </c>
      <c r="L130" s="138"/>
      <c r="M130" s="138">
        <v>10</v>
      </c>
      <c r="N130" s="138">
        <v>0</v>
      </c>
      <c r="O130" s="138">
        <v>6</v>
      </c>
      <c r="P130" s="138">
        <v>4</v>
      </c>
      <c r="Q130" s="138">
        <v>0</v>
      </c>
      <c r="R130" s="138">
        <v>0</v>
      </c>
      <c r="S130" s="138">
        <v>0</v>
      </c>
      <c r="T130" s="138">
        <v>10</v>
      </c>
      <c r="U130" s="138">
        <v>0</v>
      </c>
      <c r="V130" s="138">
        <v>187</v>
      </c>
      <c r="W130" s="138"/>
      <c r="X130" s="138" t="s">
        <v>697</v>
      </c>
      <c r="Y130" s="138" t="s">
        <v>698</v>
      </c>
      <c r="Z130" s="138" t="s">
        <v>85</v>
      </c>
      <c r="AA130" s="139">
        <v>0</v>
      </c>
      <c r="AB130" s="156">
        <f t="shared" si="7"/>
        <v>5</v>
      </c>
      <c r="AC130" s="155"/>
    </row>
    <row r="131" spans="1:29" s="140" customFormat="1" ht="45" x14ac:dyDescent="0.25">
      <c r="A131" s="138">
        <v>120</v>
      </c>
      <c r="B131" s="138" t="s">
        <v>86</v>
      </c>
      <c r="C131" s="138" t="s">
        <v>45</v>
      </c>
      <c r="D131" s="138" t="s">
        <v>114</v>
      </c>
      <c r="E131" s="138" t="s">
        <v>220</v>
      </c>
      <c r="F131" s="138" t="s">
        <v>702</v>
      </c>
      <c r="G131" s="138" t="s">
        <v>703</v>
      </c>
      <c r="H131" s="138" t="s">
        <v>95</v>
      </c>
      <c r="I131" s="138">
        <v>2.35</v>
      </c>
      <c r="J131" s="138" t="s">
        <v>45</v>
      </c>
      <c r="K131" s="138" t="s">
        <v>318</v>
      </c>
      <c r="L131" s="138"/>
      <c r="M131" s="138">
        <v>240</v>
      </c>
      <c r="N131" s="138">
        <v>0</v>
      </c>
      <c r="O131" s="138">
        <v>2</v>
      </c>
      <c r="P131" s="138">
        <v>238</v>
      </c>
      <c r="Q131" s="138">
        <v>0</v>
      </c>
      <c r="R131" s="138">
        <v>0</v>
      </c>
      <c r="S131" s="138">
        <v>1</v>
      </c>
      <c r="T131" s="138">
        <v>239</v>
      </c>
      <c r="U131" s="138">
        <v>0</v>
      </c>
      <c r="V131" s="138">
        <v>880</v>
      </c>
      <c r="W131" s="138"/>
      <c r="X131" s="138" t="s">
        <v>697</v>
      </c>
      <c r="Y131" s="138" t="s">
        <v>698</v>
      </c>
      <c r="Z131" s="138" t="s">
        <v>85</v>
      </c>
      <c r="AA131" s="139">
        <v>0</v>
      </c>
      <c r="AB131" s="156">
        <f t="shared" si="7"/>
        <v>564</v>
      </c>
      <c r="AC131" s="155"/>
    </row>
    <row r="132" spans="1:29" s="140" customFormat="1" ht="135" x14ac:dyDescent="0.25">
      <c r="A132" s="138">
        <v>121</v>
      </c>
      <c r="B132" s="138" t="s">
        <v>203</v>
      </c>
      <c r="C132" s="138" t="s">
        <v>45</v>
      </c>
      <c r="D132" s="138" t="s">
        <v>326</v>
      </c>
      <c r="E132" s="138" t="s">
        <v>220</v>
      </c>
      <c r="F132" s="138" t="s">
        <v>704</v>
      </c>
      <c r="G132" s="138" t="s">
        <v>705</v>
      </c>
      <c r="H132" s="138" t="s">
        <v>95</v>
      </c>
      <c r="I132" s="138">
        <v>1.5</v>
      </c>
      <c r="J132" s="138" t="s">
        <v>45</v>
      </c>
      <c r="K132" s="138" t="s">
        <v>643</v>
      </c>
      <c r="L132" s="138"/>
      <c r="M132" s="138">
        <v>311</v>
      </c>
      <c r="N132" s="138">
        <v>0</v>
      </c>
      <c r="O132" s="138">
        <v>9</v>
      </c>
      <c r="P132" s="138">
        <v>302</v>
      </c>
      <c r="Q132" s="138">
        <v>0</v>
      </c>
      <c r="R132" s="138">
        <v>0</v>
      </c>
      <c r="S132" s="138">
        <v>1</v>
      </c>
      <c r="T132" s="138">
        <v>310</v>
      </c>
      <c r="U132" s="138">
        <v>0</v>
      </c>
      <c r="V132" s="138">
        <v>418</v>
      </c>
      <c r="W132" s="138"/>
      <c r="X132" s="138" t="s">
        <v>697</v>
      </c>
      <c r="Y132" s="138" t="s">
        <v>698</v>
      </c>
      <c r="Z132" s="138" t="s">
        <v>85</v>
      </c>
      <c r="AA132" s="139">
        <v>0</v>
      </c>
      <c r="AB132" s="156">
        <f t="shared" si="7"/>
        <v>466.5</v>
      </c>
      <c r="AC132" s="155"/>
    </row>
    <row r="133" spans="1:29" s="140" customFormat="1" ht="75" x14ac:dyDescent="0.25">
      <c r="A133" s="138">
        <v>122</v>
      </c>
      <c r="B133" s="138" t="s">
        <v>93</v>
      </c>
      <c r="C133" s="138" t="s">
        <v>45</v>
      </c>
      <c r="D133" s="138" t="s">
        <v>706</v>
      </c>
      <c r="E133" s="138" t="s">
        <v>220</v>
      </c>
      <c r="F133" s="138" t="s">
        <v>707</v>
      </c>
      <c r="G133" s="138" t="s">
        <v>708</v>
      </c>
      <c r="H133" s="138" t="s">
        <v>95</v>
      </c>
      <c r="I133" s="138">
        <v>0.25</v>
      </c>
      <c r="J133" s="138" t="s">
        <v>45</v>
      </c>
      <c r="K133" s="138"/>
      <c r="L133" s="138"/>
      <c r="M133" s="138">
        <v>119</v>
      </c>
      <c r="N133" s="138">
        <v>0</v>
      </c>
      <c r="O133" s="138">
        <v>4</v>
      </c>
      <c r="P133" s="138">
        <v>115</v>
      </c>
      <c r="Q133" s="138">
        <v>0</v>
      </c>
      <c r="R133" s="138">
        <v>0</v>
      </c>
      <c r="S133" s="138">
        <v>0</v>
      </c>
      <c r="T133" s="138">
        <v>119</v>
      </c>
      <c r="U133" s="138">
        <v>0</v>
      </c>
      <c r="V133" s="138">
        <v>189</v>
      </c>
      <c r="W133" s="138"/>
      <c r="X133" s="138" t="s">
        <v>697</v>
      </c>
      <c r="Y133" s="138" t="s">
        <v>698</v>
      </c>
      <c r="Z133" s="138" t="s">
        <v>85</v>
      </c>
      <c r="AA133" s="139">
        <v>0</v>
      </c>
      <c r="AB133" s="156">
        <f t="shared" si="7"/>
        <v>29.75</v>
      </c>
      <c r="AC133" s="155"/>
    </row>
    <row r="134" spans="1:29" s="140" customFormat="1" ht="45" x14ac:dyDescent="0.25">
      <c r="A134" s="138">
        <v>123</v>
      </c>
      <c r="B134" s="138" t="s">
        <v>86</v>
      </c>
      <c r="C134" s="138" t="s">
        <v>45</v>
      </c>
      <c r="D134" s="138" t="s">
        <v>114</v>
      </c>
      <c r="E134" s="138" t="s">
        <v>220</v>
      </c>
      <c r="F134" s="138" t="s">
        <v>709</v>
      </c>
      <c r="G134" s="138" t="s">
        <v>710</v>
      </c>
      <c r="H134" s="138" t="s">
        <v>95</v>
      </c>
      <c r="I134" s="138">
        <v>5.4160000000000004</v>
      </c>
      <c r="J134" s="138" t="s">
        <v>45</v>
      </c>
      <c r="K134" s="138" t="s">
        <v>318</v>
      </c>
      <c r="L134" s="138"/>
      <c r="M134" s="138">
        <v>240</v>
      </c>
      <c r="N134" s="138">
        <v>0</v>
      </c>
      <c r="O134" s="138">
        <v>2</v>
      </c>
      <c r="P134" s="138">
        <v>238</v>
      </c>
      <c r="Q134" s="138">
        <v>0</v>
      </c>
      <c r="R134" s="138">
        <v>0</v>
      </c>
      <c r="S134" s="138">
        <v>1</v>
      </c>
      <c r="T134" s="138">
        <v>239</v>
      </c>
      <c r="U134" s="138">
        <v>0</v>
      </c>
      <c r="V134" s="138">
        <v>980</v>
      </c>
      <c r="W134" s="138"/>
      <c r="X134" s="138" t="s">
        <v>711</v>
      </c>
      <c r="Y134" s="138" t="s">
        <v>698</v>
      </c>
      <c r="Z134" s="138" t="s">
        <v>85</v>
      </c>
      <c r="AA134" s="139">
        <v>0</v>
      </c>
      <c r="AB134" s="156">
        <f t="shared" si="7"/>
        <v>1299.8399999999999</v>
      </c>
      <c r="AC134" s="155"/>
    </row>
    <row r="135" spans="1:29" s="140" customFormat="1" ht="60" x14ac:dyDescent="0.25">
      <c r="A135" s="138">
        <v>124</v>
      </c>
      <c r="B135" s="138" t="s">
        <v>93</v>
      </c>
      <c r="C135" s="138" t="s">
        <v>45</v>
      </c>
      <c r="D135" s="138" t="s">
        <v>712</v>
      </c>
      <c r="E135" s="138" t="s">
        <v>220</v>
      </c>
      <c r="F135" s="138" t="s">
        <v>713</v>
      </c>
      <c r="G135" s="138" t="s">
        <v>714</v>
      </c>
      <c r="H135" s="138" t="s">
        <v>95</v>
      </c>
      <c r="I135" s="138">
        <v>0.16600000000000001</v>
      </c>
      <c r="J135" s="138" t="s">
        <v>45</v>
      </c>
      <c r="K135" s="138" t="s">
        <v>715</v>
      </c>
      <c r="L135" s="138"/>
      <c r="M135" s="138">
        <v>12</v>
      </c>
      <c r="N135" s="138">
        <v>0</v>
      </c>
      <c r="O135" s="138">
        <v>3</v>
      </c>
      <c r="P135" s="138">
        <v>9</v>
      </c>
      <c r="Q135" s="138">
        <v>0</v>
      </c>
      <c r="R135" s="138">
        <v>0</v>
      </c>
      <c r="S135" s="138">
        <v>0</v>
      </c>
      <c r="T135" s="138">
        <v>12</v>
      </c>
      <c r="U135" s="138">
        <v>0</v>
      </c>
      <c r="V135" s="138">
        <v>185</v>
      </c>
      <c r="W135" s="138"/>
      <c r="X135" s="138" t="s">
        <v>711</v>
      </c>
      <c r="Y135" s="138" t="s">
        <v>698</v>
      </c>
      <c r="Z135" s="138" t="s">
        <v>85</v>
      </c>
      <c r="AA135" s="139">
        <v>0</v>
      </c>
      <c r="AB135" s="156">
        <f t="shared" si="7"/>
        <v>1.992</v>
      </c>
      <c r="AC135" s="155"/>
    </row>
    <row r="136" spans="1:29" s="140" customFormat="1" ht="135" x14ac:dyDescent="0.25">
      <c r="A136" s="138">
        <v>125</v>
      </c>
      <c r="B136" s="138" t="s">
        <v>203</v>
      </c>
      <c r="C136" s="138" t="s">
        <v>45</v>
      </c>
      <c r="D136" s="138" t="s">
        <v>326</v>
      </c>
      <c r="E136" s="138" t="s">
        <v>220</v>
      </c>
      <c r="F136" s="138" t="s">
        <v>716</v>
      </c>
      <c r="G136" s="138" t="s">
        <v>717</v>
      </c>
      <c r="H136" s="138" t="s">
        <v>95</v>
      </c>
      <c r="I136" s="138">
        <v>0.85</v>
      </c>
      <c r="J136" s="138" t="s">
        <v>45</v>
      </c>
      <c r="K136" s="138" t="s">
        <v>643</v>
      </c>
      <c r="L136" s="138"/>
      <c r="M136" s="138">
        <v>311</v>
      </c>
      <c r="N136" s="138">
        <v>0</v>
      </c>
      <c r="O136" s="138">
        <v>9</v>
      </c>
      <c r="P136" s="138">
        <v>302</v>
      </c>
      <c r="Q136" s="138">
        <v>0</v>
      </c>
      <c r="R136" s="138">
        <v>0</v>
      </c>
      <c r="S136" s="138">
        <v>1</v>
      </c>
      <c r="T136" s="138">
        <v>310</v>
      </c>
      <c r="U136" s="138">
        <v>0</v>
      </c>
      <c r="V136" s="138">
        <v>418</v>
      </c>
      <c r="W136" s="138"/>
      <c r="X136" s="138" t="s">
        <v>711</v>
      </c>
      <c r="Y136" s="138" t="s">
        <v>698</v>
      </c>
      <c r="Z136" s="138" t="s">
        <v>85</v>
      </c>
      <c r="AA136" s="139">
        <v>0</v>
      </c>
      <c r="AB136" s="156">
        <f t="shared" si="7"/>
        <v>264.35000000000002</v>
      </c>
      <c r="AC136" s="155"/>
    </row>
    <row r="137" spans="1:29" s="140" customFormat="1" ht="45" x14ac:dyDescent="0.25">
      <c r="A137" s="138">
        <v>126</v>
      </c>
      <c r="B137" s="138" t="s">
        <v>203</v>
      </c>
      <c r="C137" s="138" t="s">
        <v>45</v>
      </c>
      <c r="D137" s="138" t="s">
        <v>718</v>
      </c>
      <c r="E137" s="138" t="s">
        <v>220</v>
      </c>
      <c r="F137" s="138" t="s">
        <v>719</v>
      </c>
      <c r="G137" s="138" t="s">
        <v>720</v>
      </c>
      <c r="H137" s="138" t="s">
        <v>95</v>
      </c>
      <c r="I137" s="138">
        <v>6.6000000000000003E-2</v>
      </c>
      <c r="J137" s="138" t="s">
        <v>45</v>
      </c>
      <c r="K137" s="138"/>
      <c r="L137" s="138"/>
      <c r="M137" s="138">
        <v>53</v>
      </c>
      <c r="N137" s="138">
        <v>0</v>
      </c>
      <c r="O137" s="138">
        <v>0</v>
      </c>
      <c r="P137" s="138">
        <v>53</v>
      </c>
      <c r="Q137" s="138">
        <v>0</v>
      </c>
      <c r="R137" s="138">
        <v>0</v>
      </c>
      <c r="S137" s="138">
        <v>0</v>
      </c>
      <c r="T137" s="138">
        <v>53</v>
      </c>
      <c r="U137" s="138">
        <v>0</v>
      </c>
      <c r="V137" s="138">
        <v>22</v>
      </c>
      <c r="W137" s="138"/>
      <c r="X137" s="138" t="s">
        <v>711</v>
      </c>
      <c r="Y137" s="138" t="s">
        <v>698</v>
      </c>
      <c r="Z137" s="138" t="s">
        <v>85</v>
      </c>
      <c r="AA137" s="139">
        <v>0</v>
      </c>
      <c r="AB137" s="156">
        <f t="shared" si="7"/>
        <v>3.4980000000000002</v>
      </c>
      <c r="AC137" s="155"/>
    </row>
    <row r="138" spans="1:29" s="140" customFormat="1" ht="60" x14ac:dyDescent="0.25">
      <c r="A138" s="138">
        <v>127</v>
      </c>
      <c r="B138" s="138" t="s">
        <v>93</v>
      </c>
      <c r="C138" s="138" t="s">
        <v>45</v>
      </c>
      <c r="D138" s="138" t="s">
        <v>712</v>
      </c>
      <c r="E138" s="138" t="s">
        <v>220</v>
      </c>
      <c r="F138" s="138" t="s">
        <v>721</v>
      </c>
      <c r="G138" s="138" t="s">
        <v>722</v>
      </c>
      <c r="H138" s="138" t="s">
        <v>95</v>
      </c>
      <c r="I138" s="138">
        <v>5.3</v>
      </c>
      <c r="J138" s="138" t="s">
        <v>45</v>
      </c>
      <c r="K138" s="138" t="s">
        <v>715</v>
      </c>
      <c r="L138" s="138"/>
      <c r="M138" s="138">
        <v>12</v>
      </c>
      <c r="N138" s="138">
        <v>0</v>
      </c>
      <c r="O138" s="138">
        <v>3</v>
      </c>
      <c r="P138" s="138">
        <v>9</v>
      </c>
      <c r="Q138" s="138">
        <v>0</v>
      </c>
      <c r="R138" s="138">
        <v>0</v>
      </c>
      <c r="S138" s="138">
        <v>0</v>
      </c>
      <c r="T138" s="138">
        <v>12</v>
      </c>
      <c r="U138" s="138">
        <v>0</v>
      </c>
      <c r="V138" s="138">
        <v>185</v>
      </c>
      <c r="W138" s="138"/>
      <c r="X138" s="138" t="s">
        <v>711</v>
      </c>
      <c r="Y138" s="138" t="s">
        <v>698</v>
      </c>
      <c r="Z138" s="138" t="s">
        <v>85</v>
      </c>
      <c r="AA138" s="139">
        <v>0</v>
      </c>
      <c r="AB138" s="156">
        <f t="shared" si="7"/>
        <v>63.6</v>
      </c>
      <c r="AC138" s="155"/>
    </row>
    <row r="139" spans="1:29" s="140" customFormat="1" ht="30" x14ac:dyDescent="0.25">
      <c r="A139" s="138">
        <v>128</v>
      </c>
      <c r="B139" s="138" t="s">
        <v>203</v>
      </c>
      <c r="C139" s="138" t="s">
        <v>46</v>
      </c>
      <c r="D139" s="138" t="s">
        <v>723</v>
      </c>
      <c r="E139" s="138" t="s">
        <v>220</v>
      </c>
      <c r="F139" s="138" t="s">
        <v>724</v>
      </c>
      <c r="G139" s="138" t="s">
        <v>725</v>
      </c>
      <c r="H139" s="138" t="s">
        <v>87</v>
      </c>
      <c r="I139" s="138">
        <v>6.8</v>
      </c>
      <c r="J139" s="138" t="s">
        <v>46</v>
      </c>
      <c r="K139" s="138"/>
      <c r="L139" s="138"/>
      <c r="M139" s="138">
        <v>53</v>
      </c>
      <c r="N139" s="138">
        <v>0</v>
      </c>
      <c r="O139" s="138">
        <v>0</v>
      </c>
      <c r="P139" s="138">
        <v>53</v>
      </c>
      <c r="Q139" s="138">
        <v>0</v>
      </c>
      <c r="R139" s="138">
        <v>0</v>
      </c>
      <c r="S139" s="138">
        <v>0</v>
      </c>
      <c r="T139" s="138">
        <v>53</v>
      </c>
      <c r="U139" s="138">
        <v>0</v>
      </c>
      <c r="V139" s="138">
        <v>22</v>
      </c>
      <c r="W139" s="138"/>
      <c r="X139" s="138"/>
      <c r="Y139" s="138"/>
      <c r="Z139" s="138"/>
      <c r="AA139" s="139">
        <v>1</v>
      </c>
      <c r="AB139" s="137">
        <f t="shared" si="7"/>
        <v>360.4</v>
      </c>
      <c r="AC139" s="155"/>
    </row>
    <row r="140" spans="1:29" s="140" customFormat="1" ht="30" x14ac:dyDescent="0.25">
      <c r="A140" s="138">
        <v>129</v>
      </c>
      <c r="B140" s="138" t="s">
        <v>86</v>
      </c>
      <c r="C140" s="138" t="s">
        <v>47</v>
      </c>
      <c r="D140" s="138" t="s">
        <v>726</v>
      </c>
      <c r="E140" s="138" t="s">
        <v>219</v>
      </c>
      <c r="F140" s="138" t="s">
        <v>727</v>
      </c>
      <c r="G140" s="138" t="s">
        <v>728</v>
      </c>
      <c r="H140" s="138" t="s">
        <v>87</v>
      </c>
      <c r="I140" s="138">
        <v>1.5</v>
      </c>
      <c r="J140" s="138" t="s">
        <v>47</v>
      </c>
      <c r="K140" s="138"/>
      <c r="L140" s="138"/>
      <c r="M140" s="138">
        <v>1</v>
      </c>
      <c r="N140" s="138">
        <v>0</v>
      </c>
      <c r="O140" s="138">
        <v>0</v>
      </c>
      <c r="P140" s="138">
        <v>1</v>
      </c>
      <c r="Q140" s="138">
        <v>0</v>
      </c>
      <c r="R140" s="138">
        <v>0</v>
      </c>
      <c r="S140" s="138">
        <v>0</v>
      </c>
      <c r="T140" s="138">
        <v>1</v>
      </c>
      <c r="U140" s="138">
        <v>0</v>
      </c>
      <c r="V140" s="138">
        <v>23</v>
      </c>
      <c r="W140" s="138"/>
      <c r="X140" s="138"/>
      <c r="Y140" s="138"/>
      <c r="Z140" s="138"/>
      <c r="AA140" s="139">
        <v>1</v>
      </c>
      <c r="AB140" s="137">
        <f t="shared" si="7"/>
        <v>1.5</v>
      </c>
      <c r="AC140" s="155"/>
    </row>
    <row r="141" spans="1:29" s="140" customFormat="1" ht="30" x14ac:dyDescent="0.25">
      <c r="A141" s="138">
        <v>130</v>
      </c>
      <c r="B141" s="138" t="s">
        <v>86</v>
      </c>
      <c r="C141" s="138" t="s">
        <v>45</v>
      </c>
      <c r="D141" s="138" t="s">
        <v>729</v>
      </c>
      <c r="E141" s="138" t="s">
        <v>219</v>
      </c>
      <c r="F141" s="138" t="s">
        <v>730</v>
      </c>
      <c r="G141" s="138" t="s">
        <v>731</v>
      </c>
      <c r="H141" s="138" t="s">
        <v>87</v>
      </c>
      <c r="I141" s="138">
        <v>2.7</v>
      </c>
      <c r="J141" s="138" t="s">
        <v>45</v>
      </c>
      <c r="K141" s="138"/>
      <c r="L141" s="138"/>
      <c r="M141" s="138">
        <v>5</v>
      </c>
      <c r="N141" s="138">
        <v>0</v>
      </c>
      <c r="O141" s="138">
        <v>0</v>
      </c>
      <c r="P141" s="138">
        <v>5</v>
      </c>
      <c r="Q141" s="138">
        <v>0</v>
      </c>
      <c r="R141" s="138">
        <v>0</v>
      </c>
      <c r="S141" s="138">
        <v>0</v>
      </c>
      <c r="T141" s="138">
        <v>5</v>
      </c>
      <c r="U141" s="138">
        <v>0</v>
      </c>
      <c r="V141" s="138">
        <v>68</v>
      </c>
      <c r="W141" s="138"/>
      <c r="X141" s="138"/>
      <c r="Y141" s="138"/>
      <c r="Z141" s="138"/>
      <c r="AA141" s="139">
        <v>1</v>
      </c>
      <c r="AB141" s="137">
        <f t="shared" si="7"/>
        <v>13.5</v>
      </c>
      <c r="AC141" s="155"/>
    </row>
    <row r="142" spans="1:29" s="140" customFormat="1" ht="30" x14ac:dyDescent="0.25">
      <c r="A142" s="138">
        <v>131</v>
      </c>
      <c r="B142" s="138" t="s">
        <v>86</v>
      </c>
      <c r="C142" s="138" t="s">
        <v>45</v>
      </c>
      <c r="D142" s="138" t="s">
        <v>732</v>
      </c>
      <c r="E142" s="138" t="s">
        <v>219</v>
      </c>
      <c r="F142" s="138" t="s">
        <v>730</v>
      </c>
      <c r="G142" s="138" t="s">
        <v>733</v>
      </c>
      <c r="H142" s="138" t="s">
        <v>87</v>
      </c>
      <c r="I142" s="138">
        <v>4.5330000000000004</v>
      </c>
      <c r="J142" s="138" t="s">
        <v>45</v>
      </c>
      <c r="K142" s="138"/>
      <c r="L142" s="138"/>
      <c r="M142" s="138">
        <v>5</v>
      </c>
      <c r="N142" s="138">
        <v>0</v>
      </c>
      <c r="O142" s="138">
        <v>0</v>
      </c>
      <c r="P142" s="138">
        <v>5</v>
      </c>
      <c r="Q142" s="138">
        <v>0</v>
      </c>
      <c r="R142" s="138">
        <v>0</v>
      </c>
      <c r="S142" s="138">
        <v>0</v>
      </c>
      <c r="T142" s="138">
        <v>5</v>
      </c>
      <c r="U142" s="138">
        <v>0</v>
      </c>
      <c r="V142" s="138">
        <v>11</v>
      </c>
      <c r="W142" s="138"/>
      <c r="X142" s="138"/>
      <c r="Y142" s="138"/>
      <c r="Z142" s="138"/>
      <c r="AA142" s="139">
        <v>1</v>
      </c>
      <c r="AB142" s="137">
        <f t="shared" si="7"/>
        <v>22.664999999999999</v>
      </c>
      <c r="AC142" s="155"/>
    </row>
    <row r="143" spans="1:29" s="140" customFormat="1" ht="30" x14ac:dyDescent="0.25">
      <c r="A143" s="138">
        <v>132</v>
      </c>
      <c r="B143" s="138" t="s">
        <v>86</v>
      </c>
      <c r="C143" s="138" t="s">
        <v>45</v>
      </c>
      <c r="D143" s="138" t="s">
        <v>201</v>
      </c>
      <c r="E143" s="138" t="s">
        <v>219</v>
      </c>
      <c r="F143" s="138" t="s">
        <v>734</v>
      </c>
      <c r="G143" s="138" t="s">
        <v>735</v>
      </c>
      <c r="H143" s="138" t="s">
        <v>87</v>
      </c>
      <c r="I143" s="138">
        <v>1.7330000000000001</v>
      </c>
      <c r="J143" s="138" t="s">
        <v>45</v>
      </c>
      <c r="K143" s="138"/>
      <c r="L143" s="138"/>
      <c r="M143" s="138">
        <v>15</v>
      </c>
      <c r="N143" s="138">
        <v>0</v>
      </c>
      <c r="O143" s="138">
        <v>0</v>
      </c>
      <c r="P143" s="138">
        <v>15</v>
      </c>
      <c r="Q143" s="138">
        <v>0</v>
      </c>
      <c r="R143" s="138">
        <v>0</v>
      </c>
      <c r="S143" s="138">
        <v>0</v>
      </c>
      <c r="T143" s="138">
        <v>15</v>
      </c>
      <c r="U143" s="138">
        <v>0</v>
      </c>
      <c r="V143" s="138">
        <v>89</v>
      </c>
      <c r="W143" s="138"/>
      <c r="X143" s="138"/>
      <c r="Y143" s="138"/>
      <c r="Z143" s="138"/>
      <c r="AA143" s="139">
        <v>1</v>
      </c>
      <c r="AB143" s="137">
        <f t="shared" si="7"/>
        <v>25.995000000000001</v>
      </c>
      <c r="AC143" s="155"/>
    </row>
    <row r="144" spans="1:29" s="140" customFormat="1" ht="30" x14ac:dyDescent="0.25">
      <c r="A144" s="138">
        <v>133</v>
      </c>
      <c r="B144" s="138" t="s">
        <v>86</v>
      </c>
      <c r="C144" s="138" t="s">
        <v>47</v>
      </c>
      <c r="D144" s="138" t="s">
        <v>736</v>
      </c>
      <c r="E144" s="138" t="s">
        <v>219</v>
      </c>
      <c r="F144" s="138" t="s">
        <v>737</v>
      </c>
      <c r="G144" s="138" t="s">
        <v>738</v>
      </c>
      <c r="H144" s="138" t="s">
        <v>87</v>
      </c>
      <c r="I144" s="138">
        <v>1.1659999999999999</v>
      </c>
      <c r="J144" s="138" t="s">
        <v>47</v>
      </c>
      <c r="K144" s="138"/>
      <c r="L144" s="138"/>
      <c r="M144" s="138">
        <v>3</v>
      </c>
      <c r="N144" s="138">
        <v>0</v>
      </c>
      <c r="O144" s="138">
        <v>0</v>
      </c>
      <c r="P144" s="138">
        <v>3</v>
      </c>
      <c r="Q144" s="138">
        <v>0</v>
      </c>
      <c r="R144" s="138">
        <v>0</v>
      </c>
      <c r="S144" s="138">
        <v>0</v>
      </c>
      <c r="T144" s="138">
        <v>3</v>
      </c>
      <c r="U144" s="138">
        <v>0</v>
      </c>
      <c r="V144" s="138">
        <v>4</v>
      </c>
      <c r="W144" s="138"/>
      <c r="X144" s="138"/>
      <c r="Y144" s="138"/>
      <c r="Z144" s="138"/>
      <c r="AA144" s="139">
        <v>1</v>
      </c>
      <c r="AB144" s="137">
        <f t="shared" si="7"/>
        <v>3.4980000000000002</v>
      </c>
      <c r="AC144" s="155"/>
    </row>
    <row r="145" spans="1:29" s="140" customFormat="1" ht="45" x14ac:dyDescent="0.25">
      <c r="A145" s="138">
        <v>134</v>
      </c>
      <c r="B145" s="138" t="s">
        <v>86</v>
      </c>
      <c r="C145" s="138" t="s">
        <v>45</v>
      </c>
      <c r="D145" s="138" t="s">
        <v>114</v>
      </c>
      <c r="E145" s="138" t="s">
        <v>220</v>
      </c>
      <c r="F145" s="138" t="s">
        <v>739</v>
      </c>
      <c r="G145" s="138" t="s">
        <v>740</v>
      </c>
      <c r="H145" s="138" t="s">
        <v>87</v>
      </c>
      <c r="I145" s="138">
        <v>3.766</v>
      </c>
      <c r="J145" s="138" t="s">
        <v>45</v>
      </c>
      <c r="K145" s="138" t="s">
        <v>318</v>
      </c>
      <c r="L145" s="138"/>
      <c r="M145" s="138">
        <v>240</v>
      </c>
      <c r="N145" s="138">
        <v>0</v>
      </c>
      <c r="O145" s="138">
        <v>2</v>
      </c>
      <c r="P145" s="138">
        <v>238</v>
      </c>
      <c r="Q145" s="138">
        <v>0</v>
      </c>
      <c r="R145" s="138">
        <v>0</v>
      </c>
      <c r="S145" s="138">
        <v>1</v>
      </c>
      <c r="T145" s="138">
        <v>239</v>
      </c>
      <c r="U145" s="138">
        <v>0</v>
      </c>
      <c r="V145" s="138">
        <v>840</v>
      </c>
      <c r="W145" s="138"/>
      <c r="X145" s="138"/>
      <c r="Y145" s="138"/>
      <c r="Z145" s="138"/>
      <c r="AA145" s="139">
        <v>1</v>
      </c>
      <c r="AB145" s="137">
        <f t="shared" si="7"/>
        <v>903.84</v>
      </c>
      <c r="AC145" s="155"/>
    </row>
    <row r="146" spans="1:29" s="140" customFormat="1" ht="45" x14ac:dyDescent="0.25">
      <c r="A146" s="138">
        <v>135</v>
      </c>
      <c r="B146" s="138" t="s">
        <v>81</v>
      </c>
      <c r="C146" s="138" t="s">
        <v>45</v>
      </c>
      <c r="D146" s="138" t="s">
        <v>580</v>
      </c>
      <c r="E146" s="138" t="s">
        <v>219</v>
      </c>
      <c r="F146" s="138" t="s">
        <v>741</v>
      </c>
      <c r="G146" s="138" t="s">
        <v>742</v>
      </c>
      <c r="H146" s="138" t="s">
        <v>87</v>
      </c>
      <c r="I146" s="138">
        <v>5.1159999999999997</v>
      </c>
      <c r="J146" s="138" t="s">
        <v>45</v>
      </c>
      <c r="K146" s="138"/>
      <c r="L146" s="138"/>
      <c r="M146" s="138">
        <v>52</v>
      </c>
      <c r="N146" s="138">
        <v>0</v>
      </c>
      <c r="O146" s="138">
        <v>0</v>
      </c>
      <c r="P146" s="138">
        <v>52</v>
      </c>
      <c r="Q146" s="138">
        <v>0</v>
      </c>
      <c r="R146" s="138">
        <v>0</v>
      </c>
      <c r="S146" s="138">
        <v>0</v>
      </c>
      <c r="T146" s="138">
        <v>52</v>
      </c>
      <c r="U146" s="138">
        <v>0</v>
      </c>
      <c r="V146" s="138">
        <v>30</v>
      </c>
      <c r="W146" s="138"/>
      <c r="X146" s="138"/>
      <c r="Y146" s="138"/>
      <c r="Z146" s="138"/>
      <c r="AA146" s="139">
        <v>1</v>
      </c>
      <c r="AB146" s="137">
        <f t="shared" si="7"/>
        <v>266.03199999999998</v>
      </c>
      <c r="AC146" s="155"/>
    </row>
    <row r="147" spans="1:29" s="140" customFormat="1" ht="45" x14ac:dyDescent="0.25">
      <c r="A147" s="138">
        <v>136</v>
      </c>
      <c r="B147" s="138" t="s">
        <v>81</v>
      </c>
      <c r="C147" s="138" t="s">
        <v>45</v>
      </c>
      <c r="D147" s="138" t="s">
        <v>580</v>
      </c>
      <c r="E147" s="138" t="s">
        <v>219</v>
      </c>
      <c r="F147" s="138" t="s">
        <v>743</v>
      </c>
      <c r="G147" s="138" t="s">
        <v>744</v>
      </c>
      <c r="H147" s="138" t="s">
        <v>87</v>
      </c>
      <c r="I147" s="138">
        <v>3.1659999999999999</v>
      </c>
      <c r="J147" s="138" t="s">
        <v>45</v>
      </c>
      <c r="K147" s="138"/>
      <c r="L147" s="138"/>
      <c r="M147" s="138">
        <v>52</v>
      </c>
      <c r="N147" s="138">
        <v>0</v>
      </c>
      <c r="O147" s="138">
        <v>0</v>
      </c>
      <c r="P147" s="138">
        <v>52</v>
      </c>
      <c r="Q147" s="138">
        <v>0</v>
      </c>
      <c r="R147" s="138">
        <v>0</v>
      </c>
      <c r="S147" s="138">
        <v>0</v>
      </c>
      <c r="T147" s="138">
        <v>52</v>
      </c>
      <c r="U147" s="138">
        <v>0</v>
      </c>
      <c r="V147" s="138">
        <v>30</v>
      </c>
      <c r="W147" s="138"/>
      <c r="X147" s="138"/>
      <c r="Y147" s="138"/>
      <c r="Z147" s="138"/>
      <c r="AA147" s="139">
        <v>1</v>
      </c>
      <c r="AB147" s="137">
        <f t="shared" si="7"/>
        <v>164.63200000000001</v>
      </c>
      <c r="AC147" s="155"/>
    </row>
    <row r="148" spans="1:29" s="140" customFormat="1" ht="30" x14ac:dyDescent="0.25">
      <c r="A148" s="138">
        <v>137</v>
      </c>
      <c r="B148" s="138" t="s">
        <v>86</v>
      </c>
      <c r="C148" s="138" t="s">
        <v>45</v>
      </c>
      <c r="D148" s="138" t="s">
        <v>673</v>
      </c>
      <c r="E148" s="138" t="s">
        <v>219</v>
      </c>
      <c r="F148" s="138" t="s">
        <v>745</v>
      </c>
      <c r="G148" s="138" t="s">
        <v>746</v>
      </c>
      <c r="H148" s="138" t="s">
        <v>87</v>
      </c>
      <c r="I148" s="138">
        <v>1.333</v>
      </c>
      <c r="J148" s="138" t="s">
        <v>45</v>
      </c>
      <c r="K148" s="138"/>
      <c r="L148" s="138"/>
      <c r="M148" s="138">
        <v>13</v>
      </c>
      <c r="N148" s="138">
        <v>0</v>
      </c>
      <c r="O148" s="138">
        <v>0</v>
      </c>
      <c r="P148" s="138">
        <v>13</v>
      </c>
      <c r="Q148" s="138">
        <v>0</v>
      </c>
      <c r="R148" s="138">
        <v>0</v>
      </c>
      <c r="S148" s="138">
        <v>0</v>
      </c>
      <c r="T148" s="138">
        <v>13</v>
      </c>
      <c r="U148" s="138">
        <v>0</v>
      </c>
      <c r="V148" s="138">
        <v>5</v>
      </c>
      <c r="W148" s="138"/>
      <c r="X148" s="138"/>
      <c r="Y148" s="138"/>
      <c r="Z148" s="138"/>
      <c r="AA148" s="139">
        <v>1</v>
      </c>
      <c r="AB148" s="137">
        <f t="shared" si="7"/>
        <v>17.329000000000001</v>
      </c>
      <c r="AC148" s="155"/>
    </row>
    <row r="149" spans="1:29" s="140" customFormat="1" ht="45" x14ac:dyDescent="0.25">
      <c r="A149" s="138">
        <v>138</v>
      </c>
      <c r="B149" s="138" t="s">
        <v>81</v>
      </c>
      <c r="C149" s="138" t="s">
        <v>45</v>
      </c>
      <c r="D149" s="138" t="s">
        <v>199</v>
      </c>
      <c r="E149" s="138" t="s">
        <v>219</v>
      </c>
      <c r="F149" s="138" t="s">
        <v>747</v>
      </c>
      <c r="G149" s="138" t="s">
        <v>748</v>
      </c>
      <c r="H149" s="138" t="s">
        <v>87</v>
      </c>
      <c r="I149" s="138">
        <v>2.8330000000000002</v>
      </c>
      <c r="J149" s="138" t="s">
        <v>45</v>
      </c>
      <c r="K149" s="138"/>
      <c r="L149" s="138"/>
      <c r="M149" s="138">
        <v>64</v>
      </c>
      <c r="N149" s="138">
        <v>0</v>
      </c>
      <c r="O149" s="138">
        <v>0</v>
      </c>
      <c r="P149" s="138">
        <v>64</v>
      </c>
      <c r="Q149" s="138">
        <v>0</v>
      </c>
      <c r="R149" s="138">
        <v>0</v>
      </c>
      <c r="S149" s="138">
        <v>0</v>
      </c>
      <c r="T149" s="138">
        <v>64</v>
      </c>
      <c r="U149" s="138">
        <v>0</v>
      </c>
      <c r="V149" s="138">
        <v>109</v>
      </c>
      <c r="W149" s="138"/>
      <c r="X149" s="138"/>
      <c r="Y149" s="138"/>
      <c r="Z149" s="138"/>
      <c r="AA149" s="139">
        <v>1</v>
      </c>
      <c r="AB149" s="137">
        <f t="shared" si="7"/>
        <v>181.31200000000001</v>
      </c>
      <c r="AC149" s="155"/>
    </row>
    <row r="150" spans="1:29" s="140" customFormat="1" ht="120" x14ac:dyDescent="0.25">
      <c r="A150" s="157">
        <v>139</v>
      </c>
      <c r="B150" s="157" t="s">
        <v>81</v>
      </c>
      <c r="C150" s="157" t="s">
        <v>45</v>
      </c>
      <c r="D150" s="157" t="s">
        <v>224</v>
      </c>
      <c r="E150" s="157" t="s">
        <v>220</v>
      </c>
      <c r="F150" s="157" t="s">
        <v>749</v>
      </c>
      <c r="G150" s="157" t="s">
        <v>750</v>
      </c>
      <c r="H150" s="157" t="s">
        <v>95</v>
      </c>
      <c r="I150" s="157">
        <v>1.4159999999999999</v>
      </c>
      <c r="J150" s="157" t="s">
        <v>45</v>
      </c>
      <c r="K150" s="157" t="s">
        <v>751</v>
      </c>
      <c r="L150" s="157"/>
      <c r="M150" s="157">
        <v>299</v>
      </c>
      <c r="N150" s="157">
        <v>0</v>
      </c>
      <c r="O150" s="157">
        <v>5</v>
      </c>
      <c r="P150" s="157">
        <v>294</v>
      </c>
      <c r="Q150" s="157">
        <v>0</v>
      </c>
      <c r="R150" s="157">
        <v>0</v>
      </c>
      <c r="S150" s="157">
        <v>0</v>
      </c>
      <c r="T150" s="157">
        <v>299</v>
      </c>
      <c r="U150" s="157">
        <v>0</v>
      </c>
      <c r="V150" s="157">
        <v>814</v>
      </c>
      <c r="W150" s="157"/>
      <c r="X150" s="157" t="s">
        <v>752</v>
      </c>
      <c r="Y150" s="157" t="s">
        <v>79</v>
      </c>
      <c r="Z150" s="157" t="s">
        <v>82</v>
      </c>
      <c r="AA150" s="158">
        <v>1</v>
      </c>
      <c r="AB150" s="159">
        <f t="shared" si="7"/>
        <v>423.38400000000001</v>
      </c>
      <c r="AC150" s="155"/>
    </row>
    <row r="151" spans="1:29" s="140" customFormat="1" ht="60" x14ac:dyDescent="0.25">
      <c r="A151" s="138">
        <v>140</v>
      </c>
      <c r="B151" s="138" t="s">
        <v>86</v>
      </c>
      <c r="C151" s="138" t="s">
        <v>45</v>
      </c>
      <c r="D151" s="138" t="s">
        <v>218</v>
      </c>
      <c r="E151" s="138" t="s">
        <v>220</v>
      </c>
      <c r="F151" s="138" t="s">
        <v>753</v>
      </c>
      <c r="G151" s="138" t="s">
        <v>754</v>
      </c>
      <c r="H151" s="138" t="s">
        <v>95</v>
      </c>
      <c r="I151" s="138">
        <v>1.2829999999999999</v>
      </c>
      <c r="J151" s="138" t="s">
        <v>45</v>
      </c>
      <c r="K151" s="138"/>
      <c r="L151" s="138"/>
      <c r="M151" s="138">
        <v>4</v>
      </c>
      <c r="N151" s="138">
        <v>0</v>
      </c>
      <c r="O151" s="138">
        <v>0</v>
      </c>
      <c r="P151" s="138">
        <v>4</v>
      </c>
      <c r="Q151" s="138">
        <v>0</v>
      </c>
      <c r="R151" s="138">
        <v>0</v>
      </c>
      <c r="S151" s="138">
        <v>0</v>
      </c>
      <c r="T151" s="138">
        <v>4</v>
      </c>
      <c r="U151" s="138">
        <v>0</v>
      </c>
      <c r="V151" s="138">
        <v>11</v>
      </c>
      <c r="W151" s="138"/>
      <c r="X151" s="138" t="s">
        <v>752</v>
      </c>
      <c r="Y151" s="138" t="s">
        <v>102</v>
      </c>
      <c r="Z151" s="138" t="s">
        <v>85</v>
      </c>
      <c r="AA151" s="139">
        <v>0</v>
      </c>
      <c r="AB151" s="156">
        <f t="shared" si="7"/>
        <v>5.1319999999999997</v>
      </c>
      <c r="AC151" s="155"/>
    </row>
    <row r="152" spans="1:29" s="140" customFormat="1" ht="60" x14ac:dyDescent="0.25">
      <c r="A152" s="138">
        <v>141</v>
      </c>
      <c r="B152" s="138" t="s">
        <v>86</v>
      </c>
      <c r="C152" s="138" t="s">
        <v>45</v>
      </c>
      <c r="D152" s="138" t="s">
        <v>218</v>
      </c>
      <c r="E152" s="138" t="s">
        <v>220</v>
      </c>
      <c r="F152" s="138" t="s">
        <v>753</v>
      </c>
      <c r="G152" s="138" t="s">
        <v>755</v>
      </c>
      <c r="H152" s="138" t="s">
        <v>95</v>
      </c>
      <c r="I152" s="138">
        <v>5.8659999999999997</v>
      </c>
      <c r="J152" s="138" t="s">
        <v>45</v>
      </c>
      <c r="K152" s="138" t="s">
        <v>756</v>
      </c>
      <c r="L152" s="138"/>
      <c r="M152" s="138">
        <v>2</v>
      </c>
      <c r="N152" s="138">
        <v>0</v>
      </c>
      <c r="O152" s="138">
        <v>2</v>
      </c>
      <c r="P152" s="138">
        <v>0</v>
      </c>
      <c r="Q152" s="138">
        <v>0</v>
      </c>
      <c r="R152" s="138">
        <v>0</v>
      </c>
      <c r="S152" s="138">
        <v>0</v>
      </c>
      <c r="T152" s="138">
        <v>2</v>
      </c>
      <c r="U152" s="138">
        <v>0</v>
      </c>
      <c r="V152" s="138">
        <v>163</v>
      </c>
      <c r="W152" s="138"/>
      <c r="X152" s="138" t="s">
        <v>752</v>
      </c>
      <c r="Y152" s="138" t="s">
        <v>102</v>
      </c>
      <c r="Z152" s="138" t="s">
        <v>85</v>
      </c>
      <c r="AA152" s="139">
        <v>0</v>
      </c>
      <c r="AB152" s="156">
        <f t="shared" si="7"/>
        <v>11.731999999999999</v>
      </c>
      <c r="AC152" s="155"/>
    </row>
    <row r="153" spans="1:29" s="140" customFormat="1" ht="120" x14ac:dyDescent="0.25">
      <c r="A153" s="157">
        <v>142</v>
      </c>
      <c r="B153" s="157" t="s">
        <v>81</v>
      </c>
      <c r="C153" s="157" t="s">
        <v>45</v>
      </c>
      <c r="D153" s="157" t="s">
        <v>224</v>
      </c>
      <c r="E153" s="157" t="s">
        <v>220</v>
      </c>
      <c r="F153" s="157" t="s">
        <v>757</v>
      </c>
      <c r="G153" s="157" t="s">
        <v>755</v>
      </c>
      <c r="H153" s="157" t="s">
        <v>95</v>
      </c>
      <c r="I153" s="157">
        <v>0.41599999999999998</v>
      </c>
      <c r="J153" s="157" t="s">
        <v>45</v>
      </c>
      <c r="K153" s="157" t="s">
        <v>751</v>
      </c>
      <c r="L153" s="157"/>
      <c r="M153" s="157">
        <v>299</v>
      </c>
      <c r="N153" s="157">
        <v>0</v>
      </c>
      <c r="O153" s="157">
        <v>5</v>
      </c>
      <c r="P153" s="157">
        <v>294</v>
      </c>
      <c r="Q153" s="157">
        <v>0</v>
      </c>
      <c r="R153" s="157">
        <v>0</v>
      </c>
      <c r="S153" s="157">
        <v>0</v>
      </c>
      <c r="T153" s="157">
        <v>299</v>
      </c>
      <c r="U153" s="157">
        <v>0</v>
      </c>
      <c r="V153" s="157">
        <v>814</v>
      </c>
      <c r="W153" s="157"/>
      <c r="X153" s="157" t="s">
        <v>752</v>
      </c>
      <c r="Y153" s="157" t="s">
        <v>79</v>
      </c>
      <c r="Z153" s="157" t="s">
        <v>82</v>
      </c>
      <c r="AA153" s="158">
        <v>1</v>
      </c>
      <c r="AB153" s="159">
        <f t="shared" si="7"/>
        <v>124.384</v>
      </c>
      <c r="AC153" s="155"/>
    </row>
    <row r="154" spans="1:29" s="140" customFormat="1" ht="135" x14ac:dyDescent="0.25">
      <c r="A154" s="138">
        <v>143</v>
      </c>
      <c r="B154" s="138" t="s">
        <v>81</v>
      </c>
      <c r="C154" s="138" t="s">
        <v>45</v>
      </c>
      <c r="D154" s="138" t="s">
        <v>224</v>
      </c>
      <c r="E154" s="138" t="s">
        <v>220</v>
      </c>
      <c r="F154" s="138" t="s">
        <v>758</v>
      </c>
      <c r="G154" s="138" t="s">
        <v>759</v>
      </c>
      <c r="H154" s="138" t="s">
        <v>87</v>
      </c>
      <c r="I154" s="138">
        <v>1.1160000000000001</v>
      </c>
      <c r="J154" s="138" t="s">
        <v>45</v>
      </c>
      <c r="K154" s="138" t="s">
        <v>760</v>
      </c>
      <c r="L154" s="138"/>
      <c r="M154" s="138">
        <v>302</v>
      </c>
      <c r="N154" s="138">
        <v>0</v>
      </c>
      <c r="O154" s="138">
        <v>5</v>
      </c>
      <c r="P154" s="138">
        <v>297</v>
      </c>
      <c r="Q154" s="138">
        <v>0</v>
      </c>
      <c r="R154" s="138">
        <v>0</v>
      </c>
      <c r="S154" s="138">
        <v>0</v>
      </c>
      <c r="T154" s="138">
        <v>302</v>
      </c>
      <c r="U154" s="138">
        <v>0</v>
      </c>
      <c r="V154" s="138">
        <v>792</v>
      </c>
      <c r="W154" s="138"/>
      <c r="X154" s="138"/>
      <c r="Y154" s="138"/>
      <c r="Z154" s="138"/>
      <c r="AA154" s="139">
        <v>1</v>
      </c>
      <c r="AB154" s="137">
        <f>I154*M154</f>
        <v>337.03199999999998</v>
      </c>
      <c r="AC154" s="155"/>
    </row>
    <row r="155" spans="1:29" s="140" customFormat="1" ht="45" x14ac:dyDescent="0.25">
      <c r="A155" s="138">
        <v>144</v>
      </c>
      <c r="B155" s="138" t="s">
        <v>86</v>
      </c>
      <c r="C155" s="138" t="s">
        <v>45</v>
      </c>
      <c r="D155" s="138" t="s">
        <v>120</v>
      </c>
      <c r="E155" s="138" t="s">
        <v>220</v>
      </c>
      <c r="F155" s="138" t="s">
        <v>761</v>
      </c>
      <c r="G155" s="138" t="s">
        <v>762</v>
      </c>
      <c r="H155" s="138" t="s">
        <v>95</v>
      </c>
      <c r="I155" s="138">
        <v>7.3330000000000002</v>
      </c>
      <c r="J155" s="138" t="s">
        <v>45</v>
      </c>
      <c r="K155" s="138"/>
      <c r="L155" s="138"/>
      <c r="M155" s="138">
        <v>91</v>
      </c>
      <c r="N155" s="138">
        <v>0</v>
      </c>
      <c r="O155" s="138">
        <v>0</v>
      </c>
      <c r="P155" s="138">
        <v>91</v>
      </c>
      <c r="Q155" s="138">
        <v>0</v>
      </c>
      <c r="R155" s="138">
        <v>0</v>
      </c>
      <c r="S155" s="138">
        <v>5</v>
      </c>
      <c r="T155" s="138">
        <v>86</v>
      </c>
      <c r="U155" s="138">
        <v>0</v>
      </c>
      <c r="V155" s="138">
        <v>160</v>
      </c>
      <c r="W155" s="138"/>
      <c r="X155" s="138" t="s">
        <v>763</v>
      </c>
      <c r="Y155" s="138" t="s">
        <v>101</v>
      </c>
      <c r="Z155" s="138" t="s">
        <v>85</v>
      </c>
      <c r="AA155" s="139">
        <v>0</v>
      </c>
      <c r="AB155" s="156">
        <f>I155*M155</f>
        <v>667.303</v>
      </c>
      <c r="AC155" s="155"/>
    </row>
    <row r="156" spans="1:29" s="140" customFormat="1" ht="45" x14ac:dyDescent="0.25">
      <c r="A156" s="138">
        <v>145</v>
      </c>
      <c r="B156" s="138" t="s">
        <v>83</v>
      </c>
      <c r="C156" s="138" t="s">
        <v>45</v>
      </c>
      <c r="D156" s="138" t="s">
        <v>764</v>
      </c>
      <c r="E156" s="138" t="s">
        <v>220</v>
      </c>
      <c r="F156" s="138" t="s">
        <v>765</v>
      </c>
      <c r="G156" s="138" t="s">
        <v>766</v>
      </c>
      <c r="H156" s="138" t="s">
        <v>87</v>
      </c>
      <c r="I156" s="138">
        <v>0.33300000000000002</v>
      </c>
      <c r="J156" s="138" t="s">
        <v>45</v>
      </c>
      <c r="K156" s="138"/>
      <c r="L156" s="138"/>
      <c r="M156" s="138">
        <v>1</v>
      </c>
      <c r="N156" s="138">
        <v>0</v>
      </c>
      <c r="O156" s="138">
        <v>0</v>
      </c>
      <c r="P156" s="138">
        <v>1</v>
      </c>
      <c r="Q156" s="138">
        <v>0</v>
      </c>
      <c r="R156" s="138">
        <v>0</v>
      </c>
      <c r="S156" s="138">
        <v>1</v>
      </c>
      <c r="T156" s="138">
        <v>0</v>
      </c>
      <c r="U156" s="138">
        <v>0</v>
      </c>
      <c r="V156" s="138">
        <v>125</v>
      </c>
      <c r="W156" s="138"/>
      <c r="X156" s="138"/>
      <c r="Y156" s="138"/>
      <c r="Z156" s="138"/>
      <c r="AA156" s="139">
        <v>1</v>
      </c>
      <c r="AB156" s="137">
        <f>I156*M156</f>
        <v>0.33300000000000002</v>
      </c>
      <c r="AC156" s="155"/>
    </row>
    <row r="157" spans="1:29" s="140" customFormat="1" ht="90" x14ac:dyDescent="0.25">
      <c r="A157" s="138">
        <v>146</v>
      </c>
      <c r="B157" s="138" t="s">
        <v>81</v>
      </c>
      <c r="C157" s="138" t="s">
        <v>45</v>
      </c>
      <c r="D157" s="138" t="s">
        <v>352</v>
      </c>
      <c r="E157" s="138" t="s">
        <v>219</v>
      </c>
      <c r="F157" s="138" t="s">
        <v>767</v>
      </c>
      <c r="G157" s="138" t="s">
        <v>768</v>
      </c>
      <c r="H157" s="138" t="s">
        <v>95</v>
      </c>
      <c r="I157" s="138">
        <v>2.6659999999999999</v>
      </c>
      <c r="J157" s="138" t="s">
        <v>45</v>
      </c>
      <c r="K157" s="138"/>
      <c r="L157" s="138"/>
      <c r="M157" s="138">
        <v>17</v>
      </c>
      <c r="N157" s="138">
        <v>0</v>
      </c>
      <c r="O157" s="138">
        <v>0</v>
      </c>
      <c r="P157" s="138">
        <v>17</v>
      </c>
      <c r="Q157" s="138">
        <v>0</v>
      </c>
      <c r="R157" s="138">
        <v>0</v>
      </c>
      <c r="S157" s="138">
        <v>0</v>
      </c>
      <c r="T157" s="138">
        <v>17</v>
      </c>
      <c r="U157" s="138">
        <v>0</v>
      </c>
      <c r="V157" s="138">
        <v>88</v>
      </c>
      <c r="W157" s="138"/>
      <c r="X157" s="138" t="s">
        <v>769</v>
      </c>
      <c r="Y157" s="138" t="s">
        <v>84</v>
      </c>
      <c r="Z157" s="138" t="s">
        <v>88</v>
      </c>
      <c r="AA157" s="139">
        <v>0</v>
      </c>
      <c r="AB157" s="156">
        <f t="shared" ref="AB157:AB173" si="8">I157*M157</f>
        <v>45.322000000000003</v>
      </c>
      <c r="AC157" s="155"/>
    </row>
    <row r="158" spans="1:29" s="140" customFormat="1" ht="225" x14ac:dyDescent="0.25">
      <c r="A158" s="138">
        <v>147</v>
      </c>
      <c r="B158" s="138" t="s">
        <v>78</v>
      </c>
      <c r="C158" s="138" t="s">
        <v>45</v>
      </c>
      <c r="D158" s="138" t="s">
        <v>319</v>
      </c>
      <c r="E158" s="138" t="s">
        <v>220</v>
      </c>
      <c r="F158" s="138" t="s">
        <v>770</v>
      </c>
      <c r="G158" s="138" t="s">
        <v>771</v>
      </c>
      <c r="H158" s="138" t="s">
        <v>95</v>
      </c>
      <c r="I158" s="138">
        <v>1.383</v>
      </c>
      <c r="J158" s="138" t="s">
        <v>45</v>
      </c>
      <c r="K158" s="138" t="s">
        <v>772</v>
      </c>
      <c r="L158" s="138"/>
      <c r="M158" s="138">
        <v>234</v>
      </c>
      <c r="N158" s="138">
        <v>0</v>
      </c>
      <c r="O158" s="138">
        <v>11</v>
      </c>
      <c r="P158" s="138">
        <v>222</v>
      </c>
      <c r="Q158" s="138">
        <v>0</v>
      </c>
      <c r="R158" s="138">
        <v>0</v>
      </c>
      <c r="S158" s="138">
        <v>3</v>
      </c>
      <c r="T158" s="138">
        <v>230</v>
      </c>
      <c r="U158" s="138">
        <v>1</v>
      </c>
      <c r="V158" s="138">
        <v>280</v>
      </c>
      <c r="W158" s="138" t="s">
        <v>223</v>
      </c>
      <c r="X158" s="138" t="s">
        <v>773</v>
      </c>
      <c r="Y158" s="138" t="s">
        <v>89</v>
      </c>
      <c r="Z158" s="138" t="s">
        <v>82</v>
      </c>
      <c r="AA158" s="139">
        <v>0</v>
      </c>
      <c r="AB158" s="156">
        <f t="shared" si="8"/>
        <v>323.62200000000001</v>
      </c>
      <c r="AC158" s="155"/>
    </row>
    <row r="159" spans="1:29" s="140" customFormat="1" ht="90" x14ac:dyDescent="0.25">
      <c r="A159" s="138">
        <v>148</v>
      </c>
      <c r="B159" s="138" t="s">
        <v>81</v>
      </c>
      <c r="C159" s="138" t="s">
        <v>45</v>
      </c>
      <c r="D159" s="138" t="s">
        <v>774</v>
      </c>
      <c r="E159" s="138" t="s">
        <v>219</v>
      </c>
      <c r="F159" s="138" t="s">
        <v>775</v>
      </c>
      <c r="G159" s="138" t="s">
        <v>776</v>
      </c>
      <c r="H159" s="138" t="s">
        <v>95</v>
      </c>
      <c r="I159" s="138">
        <v>2.5</v>
      </c>
      <c r="J159" s="138" t="s">
        <v>45</v>
      </c>
      <c r="K159" s="138" t="s">
        <v>92</v>
      </c>
      <c r="L159" s="138"/>
      <c r="M159" s="138">
        <v>45</v>
      </c>
      <c r="N159" s="138">
        <v>0</v>
      </c>
      <c r="O159" s="138">
        <v>1</v>
      </c>
      <c r="P159" s="138">
        <v>44</v>
      </c>
      <c r="Q159" s="138">
        <v>0</v>
      </c>
      <c r="R159" s="138">
        <v>0</v>
      </c>
      <c r="S159" s="138">
        <v>1</v>
      </c>
      <c r="T159" s="138">
        <v>44</v>
      </c>
      <c r="U159" s="138">
        <v>0</v>
      </c>
      <c r="V159" s="138">
        <v>260</v>
      </c>
      <c r="W159" s="138"/>
      <c r="X159" s="138" t="s">
        <v>773</v>
      </c>
      <c r="Y159" s="138" t="s">
        <v>94</v>
      </c>
      <c r="Z159" s="138" t="s">
        <v>100</v>
      </c>
      <c r="AA159" s="139">
        <v>0</v>
      </c>
      <c r="AB159" s="156">
        <f t="shared" si="8"/>
        <v>112.5</v>
      </c>
      <c r="AC159" s="155"/>
    </row>
    <row r="160" spans="1:29" s="140" customFormat="1" ht="105" x14ac:dyDescent="0.25">
      <c r="A160" s="138">
        <v>149</v>
      </c>
      <c r="B160" s="138" t="s">
        <v>93</v>
      </c>
      <c r="C160" s="138" t="s">
        <v>90</v>
      </c>
      <c r="D160" s="138" t="s">
        <v>337</v>
      </c>
      <c r="E160" s="138" t="s">
        <v>207</v>
      </c>
      <c r="F160" s="138" t="s">
        <v>777</v>
      </c>
      <c r="G160" s="138" t="s">
        <v>778</v>
      </c>
      <c r="H160" s="138" t="s">
        <v>87</v>
      </c>
      <c r="I160" s="138">
        <v>7.7830000000000004</v>
      </c>
      <c r="J160" s="138" t="s">
        <v>90</v>
      </c>
      <c r="K160" s="138" t="s">
        <v>779</v>
      </c>
      <c r="L160" s="138"/>
      <c r="M160" s="138">
        <v>92</v>
      </c>
      <c r="N160" s="138">
        <v>0</v>
      </c>
      <c r="O160" s="138">
        <v>7</v>
      </c>
      <c r="P160" s="138">
        <v>85</v>
      </c>
      <c r="Q160" s="138">
        <v>0</v>
      </c>
      <c r="R160" s="138">
        <v>0</v>
      </c>
      <c r="S160" s="138">
        <v>1</v>
      </c>
      <c r="T160" s="138">
        <v>91</v>
      </c>
      <c r="U160" s="138">
        <v>0</v>
      </c>
      <c r="V160" s="138">
        <v>272</v>
      </c>
      <c r="W160" s="138"/>
      <c r="X160" s="138"/>
      <c r="Y160" s="138"/>
      <c r="Z160" s="138"/>
      <c r="AA160" s="139">
        <v>1</v>
      </c>
      <c r="AB160" s="137">
        <f t="shared" si="8"/>
        <v>716.03599999999994</v>
      </c>
      <c r="AC160" s="155"/>
    </row>
    <row r="161" spans="1:29" s="140" customFormat="1" ht="16.5" x14ac:dyDescent="0.25">
      <c r="A161" s="138">
        <v>150</v>
      </c>
      <c r="B161" s="138" t="s">
        <v>121</v>
      </c>
      <c r="C161" s="138" t="s">
        <v>45</v>
      </c>
      <c r="D161" s="138" t="s">
        <v>780</v>
      </c>
      <c r="E161" s="138" t="s">
        <v>220</v>
      </c>
      <c r="F161" s="138" t="s">
        <v>781</v>
      </c>
      <c r="G161" s="138" t="s">
        <v>782</v>
      </c>
      <c r="H161" s="138" t="s">
        <v>87</v>
      </c>
      <c r="I161" s="138">
        <v>2.1659999999999999</v>
      </c>
      <c r="J161" s="138" t="s">
        <v>45</v>
      </c>
      <c r="K161" s="138"/>
      <c r="L161" s="138"/>
      <c r="M161" s="138">
        <v>91</v>
      </c>
      <c r="N161" s="138">
        <v>0</v>
      </c>
      <c r="O161" s="138">
        <v>0</v>
      </c>
      <c r="P161" s="138">
        <v>91</v>
      </c>
      <c r="Q161" s="138">
        <v>0</v>
      </c>
      <c r="R161" s="138">
        <v>0</v>
      </c>
      <c r="S161" s="138">
        <v>5</v>
      </c>
      <c r="T161" s="138">
        <v>86</v>
      </c>
      <c r="U161" s="138">
        <v>0</v>
      </c>
      <c r="V161" s="138">
        <v>120</v>
      </c>
      <c r="W161" s="138"/>
      <c r="X161" s="138"/>
      <c r="Y161" s="138"/>
      <c r="Z161" s="138"/>
      <c r="AA161" s="139">
        <v>1</v>
      </c>
      <c r="AB161" s="137">
        <f t="shared" si="8"/>
        <v>197.10599999999999</v>
      </c>
      <c r="AC161" s="155"/>
    </row>
    <row r="162" spans="1:29" s="140" customFormat="1" ht="45" x14ac:dyDescent="0.25">
      <c r="A162" s="138">
        <v>151</v>
      </c>
      <c r="B162" s="138" t="s">
        <v>86</v>
      </c>
      <c r="C162" s="138" t="s">
        <v>45</v>
      </c>
      <c r="D162" s="138" t="s">
        <v>112</v>
      </c>
      <c r="E162" s="138" t="s">
        <v>220</v>
      </c>
      <c r="F162" s="138" t="s">
        <v>783</v>
      </c>
      <c r="G162" s="138" t="s">
        <v>784</v>
      </c>
      <c r="H162" s="138" t="s">
        <v>87</v>
      </c>
      <c r="I162" s="138">
        <v>1.766</v>
      </c>
      <c r="J162" s="138" t="s">
        <v>45</v>
      </c>
      <c r="K162" s="138"/>
      <c r="L162" s="138"/>
      <c r="M162" s="138">
        <v>1</v>
      </c>
      <c r="N162" s="138">
        <v>0</v>
      </c>
      <c r="O162" s="138">
        <v>0</v>
      </c>
      <c r="P162" s="138">
        <v>1</v>
      </c>
      <c r="Q162" s="138">
        <v>0</v>
      </c>
      <c r="R162" s="138">
        <v>0</v>
      </c>
      <c r="S162" s="138">
        <v>1</v>
      </c>
      <c r="T162" s="138">
        <v>0</v>
      </c>
      <c r="U162" s="138">
        <v>0</v>
      </c>
      <c r="V162" s="138">
        <v>20</v>
      </c>
      <c r="W162" s="138"/>
      <c r="X162" s="138"/>
      <c r="Y162" s="138"/>
      <c r="Z162" s="138"/>
      <c r="AA162" s="139">
        <v>1</v>
      </c>
      <c r="AB162" s="137">
        <f t="shared" si="8"/>
        <v>1.766</v>
      </c>
      <c r="AC162" s="155"/>
    </row>
    <row r="163" spans="1:29" s="140" customFormat="1" ht="30" x14ac:dyDescent="0.25">
      <c r="A163" s="138">
        <v>152</v>
      </c>
      <c r="B163" s="138" t="s">
        <v>203</v>
      </c>
      <c r="C163" s="138" t="s">
        <v>46</v>
      </c>
      <c r="D163" s="138" t="s">
        <v>785</v>
      </c>
      <c r="E163" s="138" t="s">
        <v>219</v>
      </c>
      <c r="F163" s="138" t="s">
        <v>786</v>
      </c>
      <c r="G163" s="138" t="s">
        <v>787</v>
      </c>
      <c r="H163" s="138" t="s">
        <v>87</v>
      </c>
      <c r="I163" s="138">
        <v>4.0830000000000002</v>
      </c>
      <c r="J163" s="138" t="s">
        <v>46</v>
      </c>
      <c r="K163" s="138" t="s">
        <v>92</v>
      </c>
      <c r="L163" s="138"/>
      <c r="M163" s="138">
        <v>70</v>
      </c>
      <c r="N163" s="138">
        <v>0</v>
      </c>
      <c r="O163" s="138">
        <v>1</v>
      </c>
      <c r="P163" s="138">
        <v>69</v>
      </c>
      <c r="Q163" s="138">
        <v>0</v>
      </c>
      <c r="R163" s="138">
        <v>0</v>
      </c>
      <c r="S163" s="138">
        <v>0</v>
      </c>
      <c r="T163" s="138">
        <v>70</v>
      </c>
      <c r="U163" s="138">
        <v>0</v>
      </c>
      <c r="V163" s="138">
        <v>44</v>
      </c>
      <c r="W163" s="138"/>
      <c r="X163" s="138"/>
      <c r="Y163" s="138"/>
      <c r="Z163" s="138"/>
      <c r="AA163" s="139">
        <v>1</v>
      </c>
      <c r="AB163" s="137">
        <f t="shared" si="8"/>
        <v>285.81</v>
      </c>
      <c r="AC163" s="155"/>
    </row>
    <row r="164" spans="1:29" s="140" customFormat="1" ht="45" x14ac:dyDescent="0.25">
      <c r="A164" s="138">
        <v>153</v>
      </c>
      <c r="B164" s="138" t="s">
        <v>86</v>
      </c>
      <c r="C164" s="138" t="s">
        <v>45</v>
      </c>
      <c r="D164" s="138" t="s">
        <v>123</v>
      </c>
      <c r="E164" s="138" t="s">
        <v>220</v>
      </c>
      <c r="F164" s="138" t="s">
        <v>788</v>
      </c>
      <c r="G164" s="138" t="s">
        <v>789</v>
      </c>
      <c r="H164" s="138" t="s">
        <v>87</v>
      </c>
      <c r="I164" s="138">
        <v>2.9</v>
      </c>
      <c r="J164" s="138" t="s">
        <v>45</v>
      </c>
      <c r="K164" s="138"/>
      <c r="L164" s="138"/>
      <c r="M164" s="138">
        <v>149</v>
      </c>
      <c r="N164" s="138">
        <v>0</v>
      </c>
      <c r="O164" s="138">
        <v>0</v>
      </c>
      <c r="P164" s="138">
        <v>149</v>
      </c>
      <c r="Q164" s="138">
        <v>0</v>
      </c>
      <c r="R164" s="138">
        <v>0</v>
      </c>
      <c r="S164" s="138">
        <v>0</v>
      </c>
      <c r="T164" s="138">
        <v>149</v>
      </c>
      <c r="U164" s="138">
        <v>0</v>
      </c>
      <c r="V164" s="138">
        <v>230</v>
      </c>
      <c r="W164" s="138"/>
      <c r="X164" s="138"/>
      <c r="Y164" s="138"/>
      <c r="Z164" s="138"/>
      <c r="AA164" s="139">
        <v>1</v>
      </c>
      <c r="AB164" s="137">
        <f t="shared" si="8"/>
        <v>432.1</v>
      </c>
      <c r="AC164" s="155"/>
    </row>
    <row r="165" spans="1:29" s="140" customFormat="1" ht="45" x14ac:dyDescent="0.25">
      <c r="A165" s="138">
        <v>154</v>
      </c>
      <c r="B165" s="138" t="s">
        <v>86</v>
      </c>
      <c r="C165" s="138" t="s">
        <v>45</v>
      </c>
      <c r="D165" s="138" t="s">
        <v>109</v>
      </c>
      <c r="E165" s="138" t="s">
        <v>220</v>
      </c>
      <c r="F165" s="138" t="s">
        <v>790</v>
      </c>
      <c r="G165" s="138" t="s">
        <v>791</v>
      </c>
      <c r="H165" s="138" t="s">
        <v>87</v>
      </c>
      <c r="I165" s="138">
        <v>1.5329999999999999</v>
      </c>
      <c r="J165" s="138" t="s">
        <v>45</v>
      </c>
      <c r="K165" s="138"/>
      <c r="L165" s="138"/>
      <c r="M165" s="138">
        <v>26</v>
      </c>
      <c r="N165" s="138">
        <v>0</v>
      </c>
      <c r="O165" s="138">
        <v>0</v>
      </c>
      <c r="P165" s="138">
        <v>26</v>
      </c>
      <c r="Q165" s="138">
        <v>0</v>
      </c>
      <c r="R165" s="138">
        <v>0</v>
      </c>
      <c r="S165" s="138">
        <v>0</v>
      </c>
      <c r="T165" s="138">
        <v>26</v>
      </c>
      <c r="U165" s="138">
        <v>0</v>
      </c>
      <c r="V165" s="138">
        <v>168</v>
      </c>
      <c r="W165" s="138"/>
      <c r="X165" s="138"/>
      <c r="Y165" s="138"/>
      <c r="Z165" s="138"/>
      <c r="AA165" s="139">
        <v>1</v>
      </c>
      <c r="AB165" s="137">
        <f t="shared" si="8"/>
        <v>39.857999999999997</v>
      </c>
      <c r="AC165" s="155"/>
    </row>
    <row r="166" spans="1:29" s="140" customFormat="1" ht="75" x14ac:dyDescent="0.25">
      <c r="A166" s="138">
        <v>155</v>
      </c>
      <c r="B166" s="138" t="s">
        <v>81</v>
      </c>
      <c r="C166" s="138" t="s">
        <v>45</v>
      </c>
      <c r="D166" s="138" t="s">
        <v>792</v>
      </c>
      <c r="E166" s="138" t="s">
        <v>219</v>
      </c>
      <c r="F166" s="138" t="s">
        <v>793</v>
      </c>
      <c r="G166" s="138" t="s">
        <v>794</v>
      </c>
      <c r="H166" s="138" t="s">
        <v>87</v>
      </c>
      <c r="I166" s="138">
        <v>0.96599999999999997</v>
      </c>
      <c r="J166" s="138" t="s">
        <v>45</v>
      </c>
      <c r="K166" s="138"/>
      <c r="L166" s="138"/>
      <c r="M166" s="138">
        <v>17</v>
      </c>
      <c r="N166" s="138">
        <v>0</v>
      </c>
      <c r="O166" s="138">
        <v>0</v>
      </c>
      <c r="P166" s="138">
        <v>17</v>
      </c>
      <c r="Q166" s="138">
        <v>0</v>
      </c>
      <c r="R166" s="138">
        <v>0</v>
      </c>
      <c r="S166" s="138">
        <v>0</v>
      </c>
      <c r="T166" s="138">
        <v>17</v>
      </c>
      <c r="U166" s="138">
        <v>0</v>
      </c>
      <c r="V166" s="138">
        <v>52</v>
      </c>
      <c r="W166" s="138"/>
      <c r="X166" s="138"/>
      <c r="Y166" s="138"/>
      <c r="Z166" s="138"/>
      <c r="AA166" s="139">
        <v>1</v>
      </c>
      <c r="AB166" s="137">
        <f t="shared" si="8"/>
        <v>16.422000000000001</v>
      </c>
      <c r="AC166" s="155"/>
    </row>
    <row r="167" spans="1:29" s="140" customFormat="1" ht="135" x14ac:dyDescent="0.25">
      <c r="A167" s="157">
        <v>156</v>
      </c>
      <c r="B167" s="157" t="s">
        <v>81</v>
      </c>
      <c r="C167" s="157" t="s">
        <v>45</v>
      </c>
      <c r="D167" s="157" t="s">
        <v>224</v>
      </c>
      <c r="E167" s="157" t="s">
        <v>220</v>
      </c>
      <c r="F167" s="157" t="s">
        <v>795</v>
      </c>
      <c r="G167" s="157" t="s">
        <v>796</v>
      </c>
      <c r="H167" s="157" t="s">
        <v>95</v>
      </c>
      <c r="I167" s="157">
        <v>0.83299999999999996</v>
      </c>
      <c r="J167" s="157" t="s">
        <v>45</v>
      </c>
      <c r="K167" s="157" t="s">
        <v>760</v>
      </c>
      <c r="L167" s="157"/>
      <c r="M167" s="157">
        <v>302</v>
      </c>
      <c r="N167" s="157">
        <v>0</v>
      </c>
      <c r="O167" s="157">
        <v>5</v>
      </c>
      <c r="P167" s="157">
        <v>297</v>
      </c>
      <c r="Q167" s="157">
        <v>0</v>
      </c>
      <c r="R167" s="157">
        <v>0</v>
      </c>
      <c r="S167" s="157">
        <v>0</v>
      </c>
      <c r="T167" s="157">
        <v>302</v>
      </c>
      <c r="U167" s="157">
        <v>0</v>
      </c>
      <c r="V167" s="157">
        <v>792</v>
      </c>
      <c r="W167" s="157"/>
      <c r="X167" s="157" t="s">
        <v>797</v>
      </c>
      <c r="Y167" s="157" t="s">
        <v>79</v>
      </c>
      <c r="Z167" s="157" t="s">
        <v>82</v>
      </c>
      <c r="AA167" s="158">
        <v>1</v>
      </c>
      <c r="AB167" s="159">
        <f t="shared" si="8"/>
        <v>251.566</v>
      </c>
      <c r="AC167" s="155"/>
    </row>
    <row r="168" spans="1:29" s="140" customFormat="1" ht="30" x14ac:dyDescent="0.25">
      <c r="A168" s="157">
        <v>157</v>
      </c>
      <c r="B168" s="157" t="s">
        <v>81</v>
      </c>
      <c r="C168" s="157" t="s">
        <v>46</v>
      </c>
      <c r="D168" s="157" t="s">
        <v>798</v>
      </c>
      <c r="E168" s="157" t="s">
        <v>220</v>
      </c>
      <c r="F168" s="157" t="s">
        <v>799</v>
      </c>
      <c r="G168" s="157" t="s">
        <v>800</v>
      </c>
      <c r="H168" s="157" t="s">
        <v>95</v>
      </c>
      <c r="I168" s="157">
        <v>0.83299999999999996</v>
      </c>
      <c r="J168" s="157" t="s">
        <v>46</v>
      </c>
      <c r="K168" s="157"/>
      <c r="L168" s="157"/>
      <c r="M168" s="157">
        <v>19</v>
      </c>
      <c r="N168" s="157">
        <v>0</v>
      </c>
      <c r="O168" s="157">
        <v>0</v>
      </c>
      <c r="P168" s="157">
        <v>19</v>
      </c>
      <c r="Q168" s="157">
        <v>0</v>
      </c>
      <c r="R168" s="157">
        <v>0</v>
      </c>
      <c r="S168" s="157">
        <v>0</v>
      </c>
      <c r="T168" s="157">
        <v>19</v>
      </c>
      <c r="U168" s="157">
        <v>0</v>
      </c>
      <c r="V168" s="157">
        <v>41</v>
      </c>
      <c r="W168" s="157"/>
      <c r="X168" s="157" t="s">
        <v>797</v>
      </c>
      <c r="Y168" s="157" t="s">
        <v>97</v>
      </c>
      <c r="Z168" s="157" t="s">
        <v>98</v>
      </c>
      <c r="AA168" s="158">
        <v>1</v>
      </c>
      <c r="AB168" s="159">
        <f t="shared" si="8"/>
        <v>15.827</v>
      </c>
      <c r="AC168" s="155"/>
    </row>
    <row r="169" spans="1:29" s="140" customFormat="1" ht="135" x14ac:dyDescent="0.25">
      <c r="A169" s="138">
        <v>158</v>
      </c>
      <c r="B169" s="138" t="s">
        <v>203</v>
      </c>
      <c r="C169" s="138" t="s">
        <v>45</v>
      </c>
      <c r="D169" s="138" t="s">
        <v>204</v>
      </c>
      <c r="E169" s="138" t="s">
        <v>220</v>
      </c>
      <c r="F169" s="138" t="s">
        <v>801</v>
      </c>
      <c r="G169" s="138" t="s">
        <v>802</v>
      </c>
      <c r="H169" s="138" t="s">
        <v>95</v>
      </c>
      <c r="I169" s="138">
        <v>1.0660000000000001</v>
      </c>
      <c r="J169" s="138" t="s">
        <v>45</v>
      </c>
      <c r="K169" s="138" t="s">
        <v>803</v>
      </c>
      <c r="L169" s="138"/>
      <c r="M169" s="138">
        <v>219</v>
      </c>
      <c r="N169" s="138">
        <v>0</v>
      </c>
      <c r="O169" s="138">
        <v>7</v>
      </c>
      <c r="P169" s="138">
        <v>212</v>
      </c>
      <c r="Q169" s="138">
        <v>0</v>
      </c>
      <c r="R169" s="138">
        <v>0</v>
      </c>
      <c r="S169" s="138">
        <v>3</v>
      </c>
      <c r="T169" s="138">
        <v>216</v>
      </c>
      <c r="U169" s="138">
        <v>0</v>
      </c>
      <c r="V169" s="138">
        <v>668</v>
      </c>
      <c r="W169" s="138"/>
      <c r="X169" s="138" t="s">
        <v>804</v>
      </c>
      <c r="Y169" s="138" t="s">
        <v>110</v>
      </c>
      <c r="Z169" s="138" t="s">
        <v>85</v>
      </c>
      <c r="AA169" s="139">
        <v>0</v>
      </c>
      <c r="AB169" s="156">
        <f t="shared" si="8"/>
        <v>233.45400000000001</v>
      </c>
      <c r="AC169" s="155"/>
    </row>
    <row r="170" spans="1:29" s="140" customFormat="1" ht="30" x14ac:dyDescent="0.25">
      <c r="A170" s="138">
        <v>159</v>
      </c>
      <c r="B170" s="138" t="s">
        <v>197</v>
      </c>
      <c r="C170" s="138" t="s">
        <v>45</v>
      </c>
      <c r="D170" s="138" t="s">
        <v>805</v>
      </c>
      <c r="E170" s="138" t="s">
        <v>219</v>
      </c>
      <c r="F170" s="138" t="s">
        <v>806</v>
      </c>
      <c r="G170" s="138" t="s">
        <v>807</v>
      </c>
      <c r="H170" s="138" t="s">
        <v>87</v>
      </c>
      <c r="I170" s="138">
        <v>0.75</v>
      </c>
      <c r="J170" s="138" t="s">
        <v>45</v>
      </c>
      <c r="K170" s="138"/>
      <c r="L170" s="138"/>
      <c r="M170" s="138">
        <v>91</v>
      </c>
      <c r="N170" s="138">
        <v>0</v>
      </c>
      <c r="O170" s="138">
        <v>0</v>
      </c>
      <c r="P170" s="138">
        <v>91</v>
      </c>
      <c r="Q170" s="138">
        <v>0</v>
      </c>
      <c r="R170" s="138">
        <v>0</v>
      </c>
      <c r="S170" s="138">
        <v>0</v>
      </c>
      <c r="T170" s="138">
        <v>91</v>
      </c>
      <c r="U170" s="138">
        <v>0</v>
      </c>
      <c r="V170" s="138">
        <v>26</v>
      </c>
      <c r="W170" s="138"/>
      <c r="X170" s="138"/>
      <c r="Y170" s="138"/>
      <c r="Z170" s="138"/>
      <c r="AA170" s="139">
        <v>1</v>
      </c>
      <c r="AB170" s="137">
        <f t="shared" si="8"/>
        <v>68.25</v>
      </c>
      <c r="AC170" s="155"/>
    </row>
    <row r="171" spans="1:29" s="140" customFormat="1" ht="75" x14ac:dyDescent="0.25">
      <c r="A171" s="138">
        <v>160</v>
      </c>
      <c r="B171" s="138" t="s">
        <v>86</v>
      </c>
      <c r="C171" s="138" t="s">
        <v>45</v>
      </c>
      <c r="D171" s="138" t="s">
        <v>113</v>
      </c>
      <c r="E171" s="138" t="s">
        <v>220</v>
      </c>
      <c r="F171" s="138" t="s">
        <v>808</v>
      </c>
      <c r="G171" s="138" t="s">
        <v>809</v>
      </c>
      <c r="H171" s="138" t="s">
        <v>87</v>
      </c>
      <c r="I171" s="138">
        <v>6.7160000000000002</v>
      </c>
      <c r="J171" s="138" t="s">
        <v>45</v>
      </c>
      <c r="K171" s="138" t="s">
        <v>810</v>
      </c>
      <c r="L171" s="138"/>
      <c r="M171" s="138">
        <v>326</v>
      </c>
      <c r="N171" s="138">
        <v>0</v>
      </c>
      <c r="O171" s="138">
        <v>8</v>
      </c>
      <c r="P171" s="138">
        <v>318</v>
      </c>
      <c r="Q171" s="138">
        <v>0</v>
      </c>
      <c r="R171" s="138">
        <v>0</v>
      </c>
      <c r="S171" s="138">
        <v>3</v>
      </c>
      <c r="T171" s="138">
        <v>323</v>
      </c>
      <c r="U171" s="138">
        <v>0</v>
      </c>
      <c r="V171" s="138">
        <v>1650</v>
      </c>
      <c r="W171" s="138"/>
      <c r="X171" s="138"/>
      <c r="Y171" s="138"/>
      <c r="Z171" s="138"/>
      <c r="AA171" s="139">
        <v>1</v>
      </c>
      <c r="AB171" s="137">
        <f t="shared" si="8"/>
        <v>2189.4160000000002</v>
      </c>
      <c r="AC171" s="155"/>
    </row>
    <row r="172" spans="1:29" s="140" customFormat="1" ht="30" x14ac:dyDescent="0.25">
      <c r="A172" s="138">
        <v>161</v>
      </c>
      <c r="B172" s="138" t="s">
        <v>86</v>
      </c>
      <c r="C172" s="138" t="s">
        <v>45</v>
      </c>
      <c r="D172" s="138" t="s">
        <v>208</v>
      </c>
      <c r="E172" s="138" t="s">
        <v>219</v>
      </c>
      <c r="F172" s="138" t="s">
        <v>811</v>
      </c>
      <c r="G172" s="138" t="s">
        <v>812</v>
      </c>
      <c r="H172" s="138" t="s">
        <v>87</v>
      </c>
      <c r="I172" s="138">
        <v>2.5</v>
      </c>
      <c r="J172" s="138" t="s">
        <v>45</v>
      </c>
      <c r="K172" s="138"/>
      <c r="L172" s="138"/>
      <c r="M172" s="138">
        <v>8</v>
      </c>
      <c r="N172" s="138">
        <v>0</v>
      </c>
      <c r="O172" s="138">
        <v>0</v>
      </c>
      <c r="P172" s="138">
        <v>8</v>
      </c>
      <c r="Q172" s="138">
        <v>0</v>
      </c>
      <c r="R172" s="138">
        <v>0</v>
      </c>
      <c r="S172" s="138">
        <v>0</v>
      </c>
      <c r="T172" s="138">
        <v>8</v>
      </c>
      <c r="U172" s="138">
        <v>0</v>
      </c>
      <c r="V172" s="138">
        <v>32.4</v>
      </c>
      <c r="W172" s="138"/>
      <c r="X172" s="138"/>
      <c r="Y172" s="138"/>
      <c r="Z172" s="138"/>
      <c r="AA172" s="139">
        <v>1</v>
      </c>
      <c r="AB172" s="137">
        <f t="shared" si="8"/>
        <v>20</v>
      </c>
      <c r="AC172" s="155"/>
    </row>
    <row r="173" spans="1:29" s="140" customFormat="1" ht="30" x14ac:dyDescent="0.25">
      <c r="A173" s="138">
        <v>162</v>
      </c>
      <c r="B173" s="138" t="s">
        <v>86</v>
      </c>
      <c r="C173" s="138" t="s">
        <v>45</v>
      </c>
      <c r="D173" s="138" t="s">
        <v>208</v>
      </c>
      <c r="E173" s="138" t="s">
        <v>219</v>
      </c>
      <c r="F173" s="138" t="s">
        <v>813</v>
      </c>
      <c r="G173" s="138" t="s">
        <v>812</v>
      </c>
      <c r="H173" s="138" t="s">
        <v>87</v>
      </c>
      <c r="I173" s="138">
        <v>2.2999999999999998</v>
      </c>
      <c r="J173" s="138" t="s">
        <v>45</v>
      </c>
      <c r="K173" s="138"/>
      <c r="L173" s="138"/>
      <c r="M173" s="138">
        <v>8</v>
      </c>
      <c r="N173" s="138">
        <v>0</v>
      </c>
      <c r="O173" s="138">
        <v>0</v>
      </c>
      <c r="P173" s="138">
        <v>8</v>
      </c>
      <c r="Q173" s="138">
        <v>0</v>
      </c>
      <c r="R173" s="138">
        <v>0</v>
      </c>
      <c r="S173" s="138">
        <v>0</v>
      </c>
      <c r="T173" s="138">
        <v>8</v>
      </c>
      <c r="U173" s="138">
        <v>0</v>
      </c>
      <c r="V173" s="138">
        <v>32.4</v>
      </c>
      <c r="W173" s="138"/>
      <c r="X173" s="138"/>
      <c r="Y173" s="138"/>
      <c r="Z173" s="138"/>
      <c r="AA173" s="139">
        <v>1</v>
      </c>
      <c r="AB173" s="137">
        <f t="shared" si="8"/>
        <v>18.399999999999999</v>
      </c>
      <c r="AC173" s="155"/>
    </row>
    <row r="174" spans="1:29" s="140" customFormat="1" ht="30" x14ac:dyDescent="0.25">
      <c r="A174" s="157">
        <v>163</v>
      </c>
      <c r="B174" s="157" t="s">
        <v>203</v>
      </c>
      <c r="C174" s="157" t="s">
        <v>46</v>
      </c>
      <c r="D174" s="157" t="s">
        <v>814</v>
      </c>
      <c r="E174" s="157" t="s">
        <v>220</v>
      </c>
      <c r="F174" s="157" t="s">
        <v>815</v>
      </c>
      <c r="G174" s="157" t="s">
        <v>816</v>
      </c>
      <c r="H174" s="157" t="s">
        <v>95</v>
      </c>
      <c r="I174" s="157">
        <v>1.5</v>
      </c>
      <c r="J174" s="157" t="s">
        <v>46</v>
      </c>
      <c r="K174" s="157"/>
      <c r="L174" s="157"/>
      <c r="M174" s="157">
        <v>17</v>
      </c>
      <c r="N174" s="157">
        <v>0</v>
      </c>
      <c r="O174" s="157">
        <v>0</v>
      </c>
      <c r="P174" s="157">
        <v>17</v>
      </c>
      <c r="Q174" s="157">
        <v>0</v>
      </c>
      <c r="R174" s="157">
        <v>0</v>
      </c>
      <c r="S174" s="157">
        <v>0</v>
      </c>
      <c r="T174" s="157">
        <v>17</v>
      </c>
      <c r="U174" s="157">
        <v>0</v>
      </c>
      <c r="V174" s="157">
        <v>28</v>
      </c>
      <c r="W174" s="157"/>
      <c r="X174" s="157" t="s">
        <v>817</v>
      </c>
      <c r="Y174" s="157" t="s">
        <v>79</v>
      </c>
      <c r="Z174" s="157" t="s">
        <v>80</v>
      </c>
      <c r="AA174" s="158">
        <v>1</v>
      </c>
      <c r="AB174" s="159">
        <f>I174*M174</f>
        <v>25.5</v>
      </c>
      <c r="AC174" s="155"/>
    </row>
    <row r="175" spans="1:29" s="140" customFormat="1" ht="75" x14ac:dyDescent="0.25">
      <c r="A175" s="138">
        <v>164</v>
      </c>
      <c r="B175" s="138" t="s">
        <v>81</v>
      </c>
      <c r="C175" s="138" t="s">
        <v>45</v>
      </c>
      <c r="D175" s="138" t="s">
        <v>818</v>
      </c>
      <c r="E175" s="138" t="s">
        <v>219</v>
      </c>
      <c r="F175" s="138" t="s">
        <v>819</v>
      </c>
      <c r="G175" s="138" t="s">
        <v>820</v>
      </c>
      <c r="H175" s="138" t="s">
        <v>87</v>
      </c>
      <c r="I175" s="138">
        <v>1.9159999999999999</v>
      </c>
      <c r="J175" s="138" t="s">
        <v>45</v>
      </c>
      <c r="K175" s="138"/>
      <c r="L175" s="138"/>
      <c r="M175" s="138">
        <v>50</v>
      </c>
      <c r="N175" s="138">
        <v>0</v>
      </c>
      <c r="O175" s="138">
        <v>0</v>
      </c>
      <c r="P175" s="138">
        <v>50</v>
      </c>
      <c r="Q175" s="138">
        <v>0</v>
      </c>
      <c r="R175" s="138">
        <v>0</v>
      </c>
      <c r="S175" s="138">
        <v>0</v>
      </c>
      <c r="T175" s="138">
        <v>50</v>
      </c>
      <c r="U175" s="138">
        <v>0</v>
      </c>
      <c r="V175" s="138">
        <v>85</v>
      </c>
      <c r="W175" s="138"/>
      <c r="X175" s="138"/>
      <c r="Y175" s="138"/>
      <c r="Z175" s="138"/>
      <c r="AA175" s="139">
        <v>1</v>
      </c>
      <c r="AB175" s="137">
        <f t="shared" ref="AB175:AB186" si="9">I175*M175</f>
        <v>95.8</v>
      </c>
      <c r="AC175" s="155"/>
    </row>
    <row r="176" spans="1:29" s="140" customFormat="1" ht="30" x14ac:dyDescent="0.25">
      <c r="A176" s="138">
        <v>165</v>
      </c>
      <c r="B176" s="138" t="s">
        <v>86</v>
      </c>
      <c r="C176" s="138" t="s">
        <v>46</v>
      </c>
      <c r="D176" s="138" t="s">
        <v>821</v>
      </c>
      <c r="E176" s="138" t="s">
        <v>220</v>
      </c>
      <c r="F176" s="138" t="s">
        <v>822</v>
      </c>
      <c r="G176" s="138" t="s">
        <v>823</v>
      </c>
      <c r="H176" s="138" t="s">
        <v>87</v>
      </c>
      <c r="I176" s="138">
        <v>9.5</v>
      </c>
      <c r="J176" s="138" t="s">
        <v>46</v>
      </c>
      <c r="K176" s="138"/>
      <c r="L176" s="138"/>
      <c r="M176" s="138">
        <v>4</v>
      </c>
      <c r="N176" s="138">
        <v>0</v>
      </c>
      <c r="O176" s="138">
        <v>0</v>
      </c>
      <c r="P176" s="138">
        <v>4</v>
      </c>
      <c r="Q176" s="138">
        <v>0</v>
      </c>
      <c r="R176" s="138">
        <v>0</v>
      </c>
      <c r="S176" s="138">
        <v>0</v>
      </c>
      <c r="T176" s="138">
        <v>4</v>
      </c>
      <c r="U176" s="138">
        <v>0</v>
      </c>
      <c r="V176" s="138">
        <v>9</v>
      </c>
      <c r="W176" s="138"/>
      <c r="X176" s="138"/>
      <c r="Y176" s="138"/>
      <c r="Z176" s="138"/>
      <c r="AA176" s="139">
        <v>1</v>
      </c>
      <c r="AB176" s="137">
        <f t="shared" si="9"/>
        <v>38</v>
      </c>
      <c r="AC176" s="155"/>
    </row>
    <row r="177" spans="1:29" s="140" customFormat="1" ht="30" x14ac:dyDescent="0.25">
      <c r="A177" s="138">
        <v>166</v>
      </c>
      <c r="B177" s="138" t="s">
        <v>203</v>
      </c>
      <c r="C177" s="138" t="s">
        <v>46</v>
      </c>
      <c r="D177" s="138" t="s">
        <v>785</v>
      </c>
      <c r="E177" s="138" t="s">
        <v>220</v>
      </c>
      <c r="F177" s="138" t="s">
        <v>824</v>
      </c>
      <c r="G177" s="138" t="s">
        <v>825</v>
      </c>
      <c r="H177" s="138" t="s">
        <v>87</v>
      </c>
      <c r="I177" s="138">
        <v>3.9159999999999999</v>
      </c>
      <c r="J177" s="138" t="s">
        <v>46</v>
      </c>
      <c r="K177" s="138" t="s">
        <v>92</v>
      </c>
      <c r="L177" s="138"/>
      <c r="M177" s="138">
        <v>70</v>
      </c>
      <c r="N177" s="138">
        <v>0</v>
      </c>
      <c r="O177" s="138">
        <v>1</v>
      </c>
      <c r="P177" s="138">
        <v>69</v>
      </c>
      <c r="Q177" s="138">
        <v>0</v>
      </c>
      <c r="R177" s="138">
        <v>0</v>
      </c>
      <c r="S177" s="138">
        <v>0</v>
      </c>
      <c r="T177" s="138">
        <v>70</v>
      </c>
      <c r="U177" s="138">
        <v>0</v>
      </c>
      <c r="V177" s="138">
        <v>44</v>
      </c>
      <c r="W177" s="138"/>
      <c r="X177" s="138"/>
      <c r="Y177" s="138"/>
      <c r="Z177" s="138"/>
      <c r="AA177" s="139">
        <v>1</v>
      </c>
      <c r="AB177" s="137">
        <f t="shared" si="9"/>
        <v>274.12</v>
      </c>
      <c r="AC177" s="155"/>
    </row>
    <row r="178" spans="1:29" s="140" customFormat="1" ht="75" x14ac:dyDescent="0.25">
      <c r="A178" s="138">
        <v>167</v>
      </c>
      <c r="B178" s="138" t="s">
        <v>81</v>
      </c>
      <c r="C178" s="138" t="s">
        <v>45</v>
      </c>
      <c r="D178" s="138" t="s">
        <v>826</v>
      </c>
      <c r="E178" s="138" t="s">
        <v>219</v>
      </c>
      <c r="F178" s="138" t="s">
        <v>827</v>
      </c>
      <c r="G178" s="138" t="s">
        <v>823</v>
      </c>
      <c r="H178" s="138" t="s">
        <v>87</v>
      </c>
      <c r="I178" s="138">
        <v>8.0830000000000002</v>
      </c>
      <c r="J178" s="138" t="s">
        <v>45</v>
      </c>
      <c r="K178" s="138"/>
      <c r="L178" s="138"/>
      <c r="M178" s="138">
        <v>50</v>
      </c>
      <c r="N178" s="138">
        <v>0</v>
      </c>
      <c r="O178" s="138">
        <v>0</v>
      </c>
      <c r="P178" s="138">
        <v>50</v>
      </c>
      <c r="Q178" s="138">
        <v>0</v>
      </c>
      <c r="R178" s="138">
        <v>0</v>
      </c>
      <c r="S178" s="138">
        <v>0</v>
      </c>
      <c r="T178" s="138">
        <v>50</v>
      </c>
      <c r="U178" s="138">
        <v>0</v>
      </c>
      <c r="V178" s="138">
        <v>85</v>
      </c>
      <c r="W178" s="138"/>
      <c r="X178" s="138"/>
      <c r="Y178" s="138"/>
      <c r="Z178" s="138"/>
      <c r="AA178" s="139">
        <v>1</v>
      </c>
      <c r="AB178" s="137">
        <f t="shared" si="9"/>
        <v>404.15</v>
      </c>
      <c r="AC178" s="155"/>
    </row>
    <row r="179" spans="1:29" s="140" customFormat="1" ht="45" x14ac:dyDescent="0.25">
      <c r="A179" s="138">
        <v>168</v>
      </c>
      <c r="B179" s="138" t="s">
        <v>86</v>
      </c>
      <c r="C179" s="138" t="s">
        <v>45</v>
      </c>
      <c r="D179" s="138" t="s">
        <v>114</v>
      </c>
      <c r="E179" s="138" t="s">
        <v>220</v>
      </c>
      <c r="F179" s="138" t="s">
        <v>828</v>
      </c>
      <c r="G179" s="138" t="s">
        <v>829</v>
      </c>
      <c r="H179" s="138" t="s">
        <v>87</v>
      </c>
      <c r="I179" s="138">
        <v>2.6160000000000001</v>
      </c>
      <c r="J179" s="138" t="s">
        <v>45</v>
      </c>
      <c r="K179" s="138" t="s">
        <v>318</v>
      </c>
      <c r="L179" s="138"/>
      <c r="M179" s="138">
        <v>166</v>
      </c>
      <c r="N179" s="138">
        <v>0</v>
      </c>
      <c r="O179" s="138">
        <v>2</v>
      </c>
      <c r="P179" s="138">
        <v>164</v>
      </c>
      <c r="Q179" s="138">
        <v>0</v>
      </c>
      <c r="R179" s="138">
        <v>0</v>
      </c>
      <c r="S179" s="138">
        <v>1</v>
      </c>
      <c r="T179" s="138">
        <v>165</v>
      </c>
      <c r="U179" s="138">
        <v>0</v>
      </c>
      <c r="V179" s="138">
        <v>870</v>
      </c>
      <c r="W179" s="138"/>
      <c r="X179" s="138"/>
      <c r="Y179" s="138"/>
      <c r="Z179" s="138"/>
      <c r="AA179" s="139">
        <v>1</v>
      </c>
      <c r="AB179" s="137">
        <f t="shared" si="9"/>
        <v>434.25599999999997</v>
      </c>
      <c r="AC179" s="155"/>
    </row>
    <row r="180" spans="1:29" s="140" customFormat="1" ht="30" x14ac:dyDescent="0.25">
      <c r="A180" s="138">
        <v>169</v>
      </c>
      <c r="B180" s="138" t="s">
        <v>86</v>
      </c>
      <c r="C180" s="138" t="s">
        <v>45</v>
      </c>
      <c r="D180" s="138" t="s">
        <v>208</v>
      </c>
      <c r="E180" s="138" t="s">
        <v>219</v>
      </c>
      <c r="F180" s="138" t="s">
        <v>830</v>
      </c>
      <c r="G180" s="138" t="s">
        <v>831</v>
      </c>
      <c r="H180" s="138" t="s">
        <v>87</v>
      </c>
      <c r="I180" s="138">
        <v>2.5</v>
      </c>
      <c r="J180" s="138" t="s">
        <v>45</v>
      </c>
      <c r="K180" s="138"/>
      <c r="L180" s="138"/>
      <c r="M180" s="138">
        <v>8</v>
      </c>
      <c r="N180" s="138">
        <v>0</v>
      </c>
      <c r="O180" s="138">
        <v>0</v>
      </c>
      <c r="P180" s="138">
        <v>8</v>
      </c>
      <c r="Q180" s="138">
        <v>0</v>
      </c>
      <c r="R180" s="138">
        <v>0</v>
      </c>
      <c r="S180" s="138">
        <v>0</v>
      </c>
      <c r="T180" s="138">
        <v>8</v>
      </c>
      <c r="U180" s="138">
        <v>0</v>
      </c>
      <c r="V180" s="138">
        <v>32.4</v>
      </c>
      <c r="W180" s="138"/>
      <c r="X180" s="138"/>
      <c r="Y180" s="138"/>
      <c r="Z180" s="138"/>
      <c r="AA180" s="139">
        <v>1</v>
      </c>
      <c r="AB180" s="137">
        <f t="shared" si="9"/>
        <v>20</v>
      </c>
      <c r="AC180" s="155"/>
    </row>
    <row r="181" spans="1:29" s="140" customFormat="1" ht="45" x14ac:dyDescent="0.25">
      <c r="A181" s="138">
        <v>170</v>
      </c>
      <c r="B181" s="138" t="s">
        <v>81</v>
      </c>
      <c r="C181" s="138" t="s">
        <v>45</v>
      </c>
      <c r="D181" s="138" t="s">
        <v>108</v>
      </c>
      <c r="E181" s="138" t="s">
        <v>219</v>
      </c>
      <c r="F181" s="138" t="s">
        <v>832</v>
      </c>
      <c r="G181" s="138" t="s">
        <v>833</v>
      </c>
      <c r="H181" s="138" t="s">
        <v>87</v>
      </c>
      <c r="I181" s="138">
        <v>7.3330000000000002</v>
      </c>
      <c r="J181" s="138" t="s">
        <v>45</v>
      </c>
      <c r="K181" s="138"/>
      <c r="L181" s="138"/>
      <c r="M181" s="138">
        <v>35</v>
      </c>
      <c r="N181" s="138">
        <v>0</v>
      </c>
      <c r="O181" s="138">
        <v>0</v>
      </c>
      <c r="P181" s="138">
        <v>35</v>
      </c>
      <c r="Q181" s="138">
        <v>0</v>
      </c>
      <c r="R181" s="138">
        <v>0</v>
      </c>
      <c r="S181" s="138">
        <v>0</v>
      </c>
      <c r="T181" s="138">
        <v>35</v>
      </c>
      <c r="U181" s="138">
        <v>0</v>
      </c>
      <c r="V181" s="138">
        <v>54</v>
      </c>
      <c r="W181" s="138"/>
      <c r="X181" s="138"/>
      <c r="Y181" s="138"/>
      <c r="Z181" s="138"/>
      <c r="AA181" s="139">
        <v>1</v>
      </c>
      <c r="AB181" s="137">
        <f t="shared" si="9"/>
        <v>256.65499999999997</v>
      </c>
      <c r="AC181" s="155"/>
    </row>
    <row r="182" spans="1:29" s="140" customFormat="1" ht="165" x14ac:dyDescent="0.25">
      <c r="A182" s="138">
        <v>171</v>
      </c>
      <c r="B182" s="138" t="s">
        <v>81</v>
      </c>
      <c r="C182" s="138" t="s">
        <v>45</v>
      </c>
      <c r="D182" s="138" t="s">
        <v>834</v>
      </c>
      <c r="E182" s="138" t="s">
        <v>220</v>
      </c>
      <c r="F182" s="138" t="s">
        <v>835</v>
      </c>
      <c r="G182" s="138" t="s">
        <v>836</v>
      </c>
      <c r="H182" s="138" t="s">
        <v>95</v>
      </c>
      <c r="I182" s="138">
        <v>1.25</v>
      </c>
      <c r="J182" s="138" t="s">
        <v>45</v>
      </c>
      <c r="K182" s="138" t="s">
        <v>837</v>
      </c>
      <c r="L182" s="138"/>
      <c r="M182" s="138">
        <v>347</v>
      </c>
      <c r="N182" s="138">
        <v>0</v>
      </c>
      <c r="O182" s="138">
        <v>6</v>
      </c>
      <c r="P182" s="138">
        <v>341</v>
      </c>
      <c r="Q182" s="138">
        <v>0</v>
      </c>
      <c r="R182" s="138">
        <v>0</v>
      </c>
      <c r="S182" s="138">
        <v>1</v>
      </c>
      <c r="T182" s="138">
        <v>346</v>
      </c>
      <c r="U182" s="138">
        <v>0</v>
      </c>
      <c r="V182" s="138">
        <v>1052</v>
      </c>
      <c r="W182" s="138"/>
      <c r="X182" s="138" t="s">
        <v>838</v>
      </c>
      <c r="Y182" s="138" t="s">
        <v>89</v>
      </c>
      <c r="Z182" s="138" t="s">
        <v>85</v>
      </c>
      <c r="AA182" s="139">
        <v>0</v>
      </c>
      <c r="AB182" s="156">
        <f t="shared" si="9"/>
        <v>433.75</v>
      </c>
      <c r="AC182" s="155"/>
    </row>
    <row r="183" spans="1:29" s="140" customFormat="1" ht="30" x14ac:dyDescent="0.25">
      <c r="A183" s="138">
        <v>172</v>
      </c>
      <c r="B183" s="138" t="s">
        <v>81</v>
      </c>
      <c r="C183" s="138" t="s">
        <v>45</v>
      </c>
      <c r="D183" s="138" t="s">
        <v>222</v>
      </c>
      <c r="E183" s="138" t="s">
        <v>220</v>
      </c>
      <c r="F183" s="138" t="s">
        <v>835</v>
      </c>
      <c r="G183" s="138" t="s">
        <v>839</v>
      </c>
      <c r="H183" s="138" t="s">
        <v>95</v>
      </c>
      <c r="I183" s="138">
        <v>1.333</v>
      </c>
      <c r="J183" s="138" t="s">
        <v>45</v>
      </c>
      <c r="K183" s="138" t="s">
        <v>840</v>
      </c>
      <c r="L183" s="138"/>
      <c r="M183" s="138">
        <v>1</v>
      </c>
      <c r="N183" s="138">
        <v>0</v>
      </c>
      <c r="O183" s="138">
        <v>1</v>
      </c>
      <c r="P183" s="138">
        <v>0</v>
      </c>
      <c r="Q183" s="138">
        <v>0</v>
      </c>
      <c r="R183" s="138">
        <v>0</v>
      </c>
      <c r="S183" s="138">
        <v>0</v>
      </c>
      <c r="T183" s="138">
        <v>1</v>
      </c>
      <c r="U183" s="138">
        <v>0</v>
      </c>
      <c r="V183" s="138">
        <v>102</v>
      </c>
      <c r="W183" s="138"/>
      <c r="X183" s="138" t="s">
        <v>838</v>
      </c>
      <c r="Y183" s="138" t="s">
        <v>89</v>
      </c>
      <c r="Z183" s="138" t="s">
        <v>85</v>
      </c>
      <c r="AA183" s="139">
        <v>0</v>
      </c>
      <c r="AB183" s="156">
        <f t="shared" si="9"/>
        <v>1.333</v>
      </c>
      <c r="AC183" s="155"/>
    </row>
    <row r="184" spans="1:29" s="140" customFormat="1" ht="45" x14ac:dyDescent="0.25">
      <c r="A184" s="138">
        <v>173</v>
      </c>
      <c r="B184" s="138" t="s">
        <v>81</v>
      </c>
      <c r="C184" s="138" t="s">
        <v>45</v>
      </c>
      <c r="D184" s="138" t="s">
        <v>225</v>
      </c>
      <c r="E184" s="138" t="s">
        <v>220</v>
      </c>
      <c r="F184" s="138" t="s">
        <v>835</v>
      </c>
      <c r="G184" s="138" t="s">
        <v>841</v>
      </c>
      <c r="H184" s="138" t="s">
        <v>95</v>
      </c>
      <c r="I184" s="138">
        <v>1.716</v>
      </c>
      <c r="J184" s="138" t="s">
        <v>45</v>
      </c>
      <c r="K184" s="138" t="s">
        <v>842</v>
      </c>
      <c r="L184" s="138"/>
      <c r="M184" s="138">
        <v>334</v>
      </c>
      <c r="N184" s="138">
        <v>0</v>
      </c>
      <c r="O184" s="138">
        <v>3</v>
      </c>
      <c r="P184" s="138">
        <v>331</v>
      </c>
      <c r="Q184" s="138">
        <v>0</v>
      </c>
      <c r="R184" s="138">
        <v>0</v>
      </c>
      <c r="S184" s="138">
        <v>2</v>
      </c>
      <c r="T184" s="138">
        <v>332</v>
      </c>
      <c r="U184" s="138">
        <v>0</v>
      </c>
      <c r="V184" s="138">
        <v>970</v>
      </c>
      <c r="W184" s="138"/>
      <c r="X184" s="138" t="s">
        <v>838</v>
      </c>
      <c r="Y184" s="138" t="s">
        <v>89</v>
      </c>
      <c r="Z184" s="138" t="s">
        <v>85</v>
      </c>
      <c r="AA184" s="139">
        <v>0</v>
      </c>
      <c r="AB184" s="156">
        <f t="shared" si="9"/>
        <v>573.14400000000001</v>
      </c>
      <c r="AC184" s="155"/>
    </row>
    <row r="185" spans="1:29" s="140" customFormat="1" ht="45" x14ac:dyDescent="0.25">
      <c r="A185" s="138">
        <v>174</v>
      </c>
      <c r="B185" s="138" t="s">
        <v>81</v>
      </c>
      <c r="C185" s="138" t="s">
        <v>45</v>
      </c>
      <c r="D185" s="138" t="s">
        <v>108</v>
      </c>
      <c r="E185" s="138" t="s">
        <v>219</v>
      </c>
      <c r="F185" s="138" t="s">
        <v>843</v>
      </c>
      <c r="G185" s="138" t="s">
        <v>844</v>
      </c>
      <c r="H185" s="138" t="s">
        <v>87</v>
      </c>
      <c r="I185" s="138">
        <v>8.5660000000000007</v>
      </c>
      <c r="J185" s="138" t="s">
        <v>45</v>
      </c>
      <c r="K185" s="138"/>
      <c r="L185" s="138"/>
      <c r="M185" s="138">
        <v>35</v>
      </c>
      <c r="N185" s="138">
        <v>0</v>
      </c>
      <c r="O185" s="138">
        <v>0</v>
      </c>
      <c r="P185" s="138">
        <v>35</v>
      </c>
      <c r="Q185" s="138">
        <v>0</v>
      </c>
      <c r="R185" s="138">
        <v>0</v>
      </c>
      <c r="S185" s="138">
        <v>0</v>
      </c>
      <c r="T185" s="138">
        <v>35</v>
      </c>
      <c r="U185" s="138">
        <v>0</v>
      </c>
      <c r="V185" s="138">
        <v>54</v>
      </c>
      <c r="W185" s="138"/>
      <c r="X185" s="138"/>
      <c r="Y185" s="138"/>
      <c r="Z185" s="138"/>
      <c r="AA185" s="139">
        <v>1</v>
      </c>
      <c r="AB185" s="137">
        <f t="shared" si="9"/>
        <v>299.81</v>
      </c>
      <c r="AC185" s="155"/>
    </row>
    <row r="186" spans="1:29" s="140" customFormat="1" ht="16.5" x14ac:dyDescent="0.25">
      <c r="A186" s="138">
        <v>175</v>
      </c>
      <c r="B186" s="138" t="s">
        <v>203</v>
      </c>
      <c r="C186" s="138" t="s">
        <v>46</v>
      </c>
      <c r="D186" s="138" t="s">
        <v>845</v>
      </c>
      <c r="E186" s="138" t="s">
        <v>220</v>
      </c>
      <c r="F186" s="138" t="s">
        <v>846</v>
      </c>
      <c r="G186" s="138" t="s">
        <v>847</v>
      </c>
      <c r="H186" s="138" t="s">
        <v>87</v>
      </c>
      <c r="I186" s="138">
        <v>2.9660000000000002</v>
      </c>
      <c r="J186" s="138" t="s">
        <v>46</v>
      </c>
      <c r="K186" s="138"/>
      <c r="L186" s="138"/>
      <c r="M186" s="138">
        <v>53</v>
      </c>
      <c r="N186" s="138">
        <v>0</v>
      </c>
      <c r="O186" s="138">
        <v>0</v>
      </c>
      <c r="P186" s="138">
        <v>53</v>
      </c>
      <c r="Q186" s="138">
        <v>0</v>
      </c>
      <c r="R186" s="138">
        <v>0</v>
      </c>
      <c r="S186" s="138">
        <v>0</v>
      </c>
      <c r="T186" s="138">
        <v>53</v>
      </c>
      <c r="U186" s="138">
        <v>0</v>
      </c>
      <c r="V186" s="138">
        <v>54</v>
      </c>
      <c r="W186" s="138"/>
      <c r="X186" s="138"/>
      <c r="Y186" s="138"/>
      <c r="Z186" s="138"/>
      <c r="AA186" s="139">
        <v>1</v>
      </c>
      <c r="AB186" s="137">
        <f t="shared" si="9"/>
        <v>157.19800000000001</v>
      </c>
      <c r="AC186" s="155"/>
    </row>
    <row r="187" spans="1:29" s="140" customFormat="1" ht="225" x14ac:dyDescent="0.25">
      <c r="A187" s="138">
        <v>176</v>
      </c>
      <c r="B187" s="138" t="s">
        <v>78</v>
      </c>
      <c r="C187" s="138" t="s">
        <v>45</v>
      </c>
      <c r="D187" s="138" t="s">
        <v>848</v>
      </c>
      <c r="E187" s="138" t="s">
        <v>220</v>
      </c>
      <c r="F187" s="138" t="s">
        <v>849</v>
      </c>
      <c r="G187" s="138" t="s">
        <v>850</v>
      </c>
      <c r="H187" s="138" t="s">
        <v>95</v>
      </c>
      <c r="I187" s="138">
        <v>4.9829999999999997</v>
      </c>
      <c r="J187" s="138" t="s">
        <v>45</v>
      </c>
      <c r="K187" s="138" t="s">
        <v>772</v>
      </c>
      <c r="L187" s="138"/>
      <c r="M187" s="138">
        <v>234</v>
      </c>
      <c r="N187" s="138">
        <v>0</v>
      </c>
      <c r="O187" s="138">
        <v>11</v>
      </c>
      <c r="P187" s="138">
        <v>222</v>
      </c>
      <c r="Q187" s="138">
        <v>0</v>
      </c>
      <c r="R187" s="138">
        <v>0</v>
      </c>
      <c r="S187" s="138">
        <v>3</v>
      </c>
      <c r="T187" s="138">
        <v>230</v>
      </c>
      <c r="U187" s="138">
        <v>1</v>
      </c>
      <c r="V187" s="138">
        <v>420</v>
      </c>
      <c r="W187" s="138" t="s">
        <v>223</v>
      </c>
      <c r="X187" s="138" t="s">
        <v>851</v>
      </c>
      <c r="Y187" s="138" t="s">
        <v>106</v>
      </c>
      <c r="Z187" s="138" t="s">
        <v>85</v>
      </c>
      <c r="AA187" s="139">
        <v>0</v>
      </c>
      <c r="AB187" s="156">
        <f>I187*M187</f>
        <v>1166.0219999999999</v>
      </c>
      <c r="AC187" s="155"/>
    </row>
    <row r="188" spans="1:29" s="140" customFormat="1" ht="45" x14ac:dyDescent="0.25">
      <c r="A188" s="138">
        <v>177</v>
      </c>
      <c r="B188" s="138" t="s">
        <v>81</v>
      </c>
      <c r="C188" s="138" t="s">
        <v>45</v>
      </c>
      <c r="D188" s="138" t="s">
        <v>852</v>
      </c>
      <c r="E188" s="138" t="s">
        <v>219</v>
      </c>
      <c r="F188" s="138" t="s">
        <v>853</v>
      </c>
      <c r="G188" s="138" t="s">
        <v>854</v>
      </c>
      <c r="H188" s="138" t="s">
        <v>87</v>
      </c>
      <c r="I188" s="138">
        <v>1</v>
      </c>
      <c r="J188" s="138" t="s">
        <v>45</v>
      </c>
      <c r="K188" s="138"/>
      <c r="L188" s="138"/>
      <c r="M188" s="138">
        <v>16</v>
      </c>
      <c r="N188" s="138">
        <v>0</v>
      </c>
      <c r="O188" s="138">
        <v>0</v>
      </c>
      <c r="P188" s="138">
        <v>16</v>
      </c>
      <c r="Q188" s="138">
        <v>0</v>
      </c>
      <c r="R188" s="138">
        <v>0</v>
      </c>
      <c r="S188" s="138">
        <v>0</v>
      </c>
      <c r="T188" s="138">
        <v>16</v>
      </c>
      <c r="U188" s="138">
        <v>0</v>
      </c>
      <c r="V188" s="138">
        <v>29</v>
      </c>
      <c r="W188" s="138"/>
      <c r="X188" s="138"/>
      <c r="Y188" s="138"/>
      <c r="Z188" s="138"/>
      <c r="AA188" s="139">
        <v>1</v>
      </c>
      <c r="AB188" s="137">
        <f t="shared" ref="AB188:AB199" si="10">I188*M188</f>
        <v>16</v>
      </c>
      <c r="AC188" s="155"/>
    </row>
    <row r="189" spans="1:29" s="140" customFormat="1" ht="16.5" x14ac:dyDescent="0.25">
      <c r="A189" s="138">
        <v>178</v>
      </c>
      <c r="B189" s="138" t="s">
        <v>86</v>
      </c>
      <c r="C189" s="138" t="s">
        <v>46</v>
      </c>
      <c r="D189" s="138" t="s">
        <v>330</v>
      </c>
      <c r="E189" s="138" t="s">
        <v>220</v>
      </c>
      <c r="F189" s="138" t="s">
        <v>855</v>
      </c>
      <c r="G189" s="138" t="s">
        <v>856</v>
      </c>
      <c r="H189" s="138" t="s">
        <v>87</v>
      </c>
      <c r="I189" s="138">
        <v>4.55</v>
      </c>
      <c r="J189" s="138" t="s">
        <v>46</v>
      </c>
      <c r="K189" s="138" t="s">
        <v>331</v>
      </c>
      <c r="L189" s="138"/>
      <c r="M189" s="138">
        <v>5</v>
      </c>
      <c r="N189" s="138">
        <v>0</v>
      </c>
      <c r="O189" s="138">
        <v>4</v>
      </c>
      <c r="P189" s="138">
        <v>1</v>
      </c>
      <c r="Q189" s="138">
        <v>0</v>
      </c>
      <c r="R189" s="138">
        <v>0</v>
      </c>
      <c r="S189" s="138">
        <v>0</v>
      </c>
      <c r="T189" s="138">
        <v>5</v>
      </c>
      <c r="U189" s="138">
        <v>0</v>
      </c>
      <c r="V189" s="138">
        <v>235</v>
      </c>
      <c r="W189" s="138"/>
      <c r="X189" s="138"/>
      <c r="Y189" s="138"/>
      <c r="Z189" s="138"/>
      <c r="AA189" s="139">
        <v>1</v>
      </c>
      <c r="AB189" s="137">
        <f t="shared" si="10"/>
        <v>22.75</v>
      </c>
      <c r="AC189" s="155"/>
    </row>
    <row r="190" spans="1:29" s="140" customFormat="1" ht="60" x14ac:dyDescent="0.25">
      <c r="A190" s="138">
        <v>179</v>
      </c>
      <c r="B190" s="138" t="s">
        <v>86</v>
      </c>
      <c r="C190" s="138" t="s">
        <v>45</v>
      </c>
      <c r="D190" s="138" t="s">
        <v>210</v>
      </c>
      <c r="E190" s="138" t="s">
        <v>220</v>
      </c>
      <c r="F190" s="138" t="s">
        <v>857</v>
      </c>
      <c r="G190" s="138" t="s">
        <v>858</v>
      </c>
      <c r="H190" s="138" t="s">
        <v>87</v>
      </c>
      <c r="I190" s="138">
        <v>6.4</v>
      </c>
      <c r="J190" s="138" t="s">
        <v>45</v>
      </c>
      <c r="K190" s="138"/>
      <c r="L190" s="138"/>
      <c r="M190" s="138">
        <v>351</v>
      </c>
      <c r="N190" s="138">
        <v>0</v>
      </c>
      <c r="O190" s="138">
        <v>0</v>
      </c>
      <c r="P190" s="138">
        <v>351</v>
      </c>
      <c r="Q190" s="138">
        <v>0</v>
      </c>
      <c r="R190" s="138">
        <v>0</v>
      </c>
      <c r="S190" s="138">
        <v>2</v>
      </c>
      <c r="T190" s="138">
        <v>349</v>
      </c>
      <c r="U190" s="138">
        <v>0</v>
      </c>
      <c r="V190" s="138">
        <v>615</v>
      </c>
      <c r="W190" s="138"/>
      <c r="X190" s="138"/>
      <c r="Y190" s="138"/>
      <c r="Z190" s="138"/>
      <c r="AA190" s="139">
        <v>1</v>
      </c>
      <c r="AB190" s="137">
        <f t="shared" si="10"/>
        <v>2246.4</v>
      </c>
      <c r="AC190" s="155"/>
    </row>
    <row r="191" spans="1:29" s="140" customFormat="1" ht="45" x14ac:dyDescent="0.25">
      <c r="A191" s="138">
        <v>180</v>
      </c>
      <c r="B191" s="138" t="s">
        <v>81</v>
      </c>
      <c r="C191" s="138" t="s">
        <v>45</v>
      </c>
      <c r="D191" s="138" t="s">
        <v>334</v>
      </c>
      <c r="E191" s="138" t="s">
        <v>219</v>
      </c>
      <c r="F191" s="138" t="s">
        <v>859</v>
      </c>
      <c r="G191" s="138" t="s">
        <v>860</v>
      </c>
      <c r="H191" s="138" t="s">
        <v>95</v>
      </c>
      <c r="I191" s="138">
        <v>0.61599999999999999</v>
      </c>
      <c r="J191" s="138" t="s">
        <v>45</v>
      </c>
      <c r="K191" s="138"/>
      <c r="L191" s="138"/>
      <c r="M191" s="138">
        <v>4</v>
      </c>
      <c r="N191" s="138">
        <v>0</v>
      </c>
      <c r="O191" s="138">
        <v>0</v>
      </c>
      <c r="P191" s="138">
        <v>4</v>
      </c>
      <c r="Q191" s="138">
        <v>0</v>
      </c>
      <c r="R191" s="138">
        <v>0</v>
      </c>
      <c r="S191" s="138">
        <v>0</v>
      </c>
      <c r="T191" s="138">
        <v>4</v>
      </c>
      <c r="U191" s="138">
        <v>0</v>
      </c>
      <c r="V191" s="138">
        <v>38</v>
      </c>
      <c r="W191" s="138"/>
      <c r="X191" s="138" t="s">
        <v>861</v>
      </c>
      <c r="Y191" s="138" t="s">
        <v>94</v>
      </c>
      <c r="Z191" s="138" t="s">
        <v>103</v>
      </c>
      <c r="AA191" s="139">
        <v>0</v>
      </c>
      <c r="AB191" s="156">
        <f t="shared" si="10"/>
        <v>2.464</v>
      </c>
      <c r="AC191" s="155"/>
    </row>
    <row r="192" spans="1:29" s="140" customFormat="1" ht="75" x14ac:dyDescent="0.25">
      <c r="A192" s="138">
        <v>181</v>
      </c>
      <c r="B192" s="138" t="s">
        <v>81</v>
      </c>
      <c r="C192" s="138" t="s">
        <v>45</v>
      </c>
      <c r="D192" s="138" t="s">
        <v>215</v>
      </c>
      <c r="E192" s="138" t="s">
        <v>220</v>
      </c>
      <c r="F192" s="138" t="s">
        <v>862</v>
      </c>
      <c r="G192" s="138" t="s">
        <v>863</v>
      </c>
      <c r="H192" s="138" t="s">
        <v>95</v>
      </c>
      <c r="I192" s="138">
        <v>0.71599999999999997</v>
      </c>
      <c r="J192" s="138" t="s">
        <v>45</v>
      </c>
      <c r="K192" s="138" t="s">
        <v>209</v>
      </c>
      <c r="L192" s="138"/>
      <c r="M192" s="138">
        <v>128</v>
      </c>
      <c r="N192" s="138">
        <v>0</v>
      </c>
      <c r="O192" s="138">
        <v>1</v>
      </c>
      <c r="P192" s="138">
        <v>127</v>
      </c>
      <c r="Q192" s="138">
        <v>0</v>
      </c>
      <c r="R192" s="138">
        <v>0</v>
      </c>
      <c r="S192" s="138">
        <v>0</v>
      </c>
      <c r="T192" s="138">
        <v>128</v>
      </c>
      <c r="U192" s="138">
        <v>0</v>
      </c>
      <c r="V192" s="138">
        <v>273</v>
      </c>
      <c r="W192" s="138"/>
      <c r="X192" s="138" t="s">
        <v>861</v>
      </c>
      <c r="Y192" s="138" t="s">
        <v>89</v>
      </c>
      <c r="Z192" s="138" t="s">
        <v>80</v>
      </c>
      <c r="AA192" s="139">
        <v>0</v>
      </c>
      <c r="AB192" s="156">
        <f t="shared" si="10"/>
        <v>91.647999999999996</v>
      </c>
      <c r="AC192" s="155"/>
    </row>
    <row r="193" spans="1:29" s="140" customFormat="1" ht="60" x14ac:dyDescent="0.25">
      <c r="A193" s="138">
        <v>182</v>
      </c>
      <c r="B193" s="138" t="s">
        <v>86</v>
      </c>
      <c r="C193" s="138" t="s">
        <v>45</v>
      </c>
      <c r="D193" s="138" t="s">
        <v>210</v>
      </c>
      <c r="E193" s="138" t="s">
        <v>220</v>
      </c>
      <c r="F193" s="138" t="s">
        <v>864</v>
      </c>
      <c r="G193" s="138" t="s">
        <v>865</v>
      </c>
      <c r="H193" s="138" t="s">
        <v>87</v>
      </c>
      <c r="I193" s="138">
        <v>4.05</v>
      </c>
      <c r="J193" s="138" t="s">
        <v>45</v>
      </c>
      <c r="K193" s="138"/>
      <c r="L193" s="138"/>
      <c r="M193" s="138">
        <v>351</v>
      </c>
      <c r="N193" s="138">
        <v>0</v>
      </c>
      <c r="O193" s="138">
        <v>0</v>
      </c>
      <c r="P193" s="138">
        <v>351</v>
      </c>
      <c r="Q193" s="138">
        <v>0</v>
      </c>
      <c r="R193" s="138">
        <v>0</v>
      </c>
      <c r="S193" s="138">
        <v>2</v>
      </c>
      <c r="T193" s="138">
        <v>349</v>
      </c>
      <c r="U193" s="138">
        <v>0</v>
      </c>
      <c r="V193" s="138">
        <v>615</v>
      </c>
      <c r="W193" s="138"/>
      <c r="X193" s="138"/>
      <c r="Y193" s="138"/>
      <c r="Z193" s="138"/>
      <c r="AA193" s="139">
        <v>1</v>
      </c>
      <c r="AB193" s="137">
        <f t="shared" si="10"/>
        <v>1421.55</v>
      </c>
      <c r="AC193" s="155"/>
    </row>
    <row r="194" spans="1:29" s="140" customFormat="1" ht="225" x14ac:dyDescent="0.25">
      <c r="A194" s="138">
        <v>183</v>
      </c>
      <c r="B194" s="138" t="s">
        <v>78</v>
      </c>
      <c r="C194" s="138" t="s">
        <v>45</v>
      </c>
      <c r="D194" s="138" t="s">
        <v>317</v>
      </c>
      <c r="E194" s="138" t="s">
        <v>220</v>
      </c>
      <c r="F194" s="138" t="s">
        <v>866</v>
      </c>
      <c r="G194" s="138" t="s">
        <v>867</v>
      </c>
      <c r="H194" s="138" t="s">
        <v>87</v>
      </c>
      <c r="I194" s="138">
        <v>6.4660000000000002</v>
      </c>
      <c r="J194" s="138" t="s">
        <v>45</v>
      </c>
      <c r="K194" s="138" t="s">
        <v>772</v>
      </c>
      <c r="L194" s="138"/>
      <c r="M194" s="138">
        <v>234</v>
      </c>
      <c r="N194" s="138">
        <v>0</v>
      </c>
      <c r="O194" s="138">
        <v>11</v>
      </c>
      <c r="P194" s="138">
        <v>222</v>
      </c>
      <c r="Q194" s="138">
        <v>0</v>
      </c>
      <c r="R194" s="138">
        <v>0</v>
      </c>
      <c r="S194" s="138">
        <v>3</v>
      </c>
      <c r="T194" s="138">
        <v>230</v>
      </c>
      <c r="U194" s="138">
        <v>1</v>
      </c>
      <c r="V194" s="138">
        <v>420</v>
      </c>
      <c r="W194" s="138" t="s">
        <v>223</v>
      </c>
      <c r="X194" s="138"/>
      <c r="Y194" s="138"/>
      <c r="Z194" s="138"/>
      <c r="AA194" s="139">
        <v>1</v>
      </c>
      <c r="AB194" s="137">
        <f t="shared" si="10"/>
        <v>1513.0440000000001</v>
      </c>
      <c r="AC194" s="155"/>
    </row>
    <row r="195" spans="1:29" s="140" customFormat="1" ht="60" x14ac:dyDescent="0.25">
      <c r="A195" s="138">
        <v>184</v>
      </c>
      <c r="B195" s="138" t="s">
        <v>86</v>
      </c>
      <c r="C195" s="138" t="s">
        <v>45</v>
      </c>
      <c r="D195" s="138" t="s">
        <v>354</v>
      </c>
      <c r="E195" s="138" t="s">
        <v>220</v>
      </c>
      <c r="F195" s="138" t="s">
        <v>868</v>
      </c>
      <c r="G195" s="138" t="s">
        <v>869</v>
      </c>
      <c r="H195" s="138" t="s">
        <v>87</v>
      </c>
      <c r="I195" s="138">
        <v>1.6E-2</v>
      </c>
      <c r="J195" s="138" t="s">
        <v>45</v>
      </c>
      <c r="K195" s="138"/>
      <c r="L195" s="138"/>
      <c r="M195" s="138">
        <v>24</v>
      </c>
      <c r="N195" s="138">
        <v>0</v>
      </c>
      <c r="O195" s="138">
        <v>0</v>
      </c>
      <c r="P195" s="138">
        <v>24</v>
      </c>
      <c r="Q195" s="138">
        <v>0</v>
      </c>
      <c r="R195" s="138">
        <v>0</v>
      </c>
      <c r="S195" s="138">
        <v>0</v>
      </c>
      <c r="T195" s="138">
        <v>24</v>
      </c>
      <c r="U195" s="138">
        <v>0</v>
      </c>
      <c r="V195" s="138">
        <v>69</v>
      </c>
      <c r="W195" s="138"/>
      <c r="X195" s="138"/>
      <c r="Y195" s="138"/>
      <c r="Z195" s="138"/>
      <c r="AA195" s="139">
        <v>1</v>
      </c>
      <c r="AB195" s="137">
        <f t="shared" si="10"/>
        <v>0.38400000000000001</v>
      </c>
      <c r="AC195" s="155"/>
    </row>
    <row r="196" spans="1:29" s="140" customFormat="1" ht="105" x14ac:dyDescent="0.25">
      <c r="A196" s="138">
        <v>185</v>
      </c>
      <c r="B196" s="138" t="s">
        <v>93</v>
      </c>
      <c r="C196" s="138" t="s">
        <v>45</v>
      </c>
      <c r="D196" s="138" t="s">
        <v>212</v>
      </c>
      <c r="E196" s="138" t="s">
        <v>220</v>
      </c>
      <c r="F196" s="138" t="s">
        <v>870</v>
      </c>
      <c r="G196" s="138" t="s">
        <v>871</v>
      </c>
      <c r="H196" s="138" t="s">
        <v>87</v>
      </c>
      <c r="I196" s="138">
        <v>7.4</v>
      </c>
      <c r="J196" s="138" t="s">
        <v>45</v>
      </c>
      <c r="K196" s="138" t="s">
        <v>872</v>
      </c>
      <c r="L196" s="138"/>
      <c r="M196" s="138">
        <v>76</v>
      </c>
      <c r="N196" s="138">
        <v>0</v>
      </c>
      <c r="O196" s="138">
        <v>6</v>
      </c>
      <c r="P196" s="138">
        <v>70</v>
      </c>
      <c r="Q196" s="138">
        <v>0</v>
      </c>
      <c r="R196" s="138">
        <v>0</v>
      </c>
      <c r="S196" s="138">
        <v>3</v>
      </c>
      <c r="T196" s="138">
        <v>73</v>
      </c>
      <c r="U196" s="138">
        <v>0</v>
      </c>
      <c r="V196" s="138">
        <v>934</v>
      </c>
      <c r="W196" s="138"/>
      <c r="X196" s="138"/>
      <c r="Y196" s="138"/>
      <c r="Z196" s="138"/>
      <c r="AA196" s="139">
        <v>1</v>
      </c>
      <c r="AB196" s="137">
        <f t="shared" si="10"/>
        <v>562.4</v>
      </c>
      <c r="AC196" s="155"/>
    </row>
    <row r="197" spans="1:29" s="140" customFormat="1" ht="225" x14ac:dyDescent="0.25">
      <c r="A197" s="138">
        <v>186</v>
      </c>
      <c r="B197" s="138" t="s">
        <v>78</v>
      </c>
      <c r="C197" s="138" t="s">
        <v>45</v>
      </c>
      <c r="D197" s="138" t="s">
        <v>317</v>
      </c>
      <c r="E197" s="138" t="s">
        <v>220</v>
      </c>
      <c r="F197" s="138" t="s">
        <v>873</v>
      </c>
      <c r="G197" s="138" t="s">
        <v>874</v>
      </c>
      <c r="H197" s="138" t="s">
        <v>87</v>
      </c>
      <c r="I197" s="138">
        <v>8.9329999999999998</v>
      </c>
      <c r="J197" s="138" t="s">
        <v>45</v>
      </c>
      <c r="K197" s="138" t="s">
        <v>772</v>
      </c>
      <c r="L197" s="138"/>
      <c r="M197" s="138">
        <v>234</v>
      </c>
      <c r="N197" s="138">
        <v>0</v>
      </c>
      <c r="O197" s="138">
        <v>11</v>
      </c>
      <c r="P197" s="138">
        <v>222</v>
      </c>
      <c r="Q197" s="138">
        <v>0</v>
      </c>
      <c r="R197" s="138">
        <v>0</v>
      </c>
      <c r="S197" s="138">
        <v>3</v>
      </c>
      <c r="T197" s="138">
        <v>230</v>
      </c>
      <c r="U197" s="138">
        <v>1</v>
      </c>
      <c r="V197" s="138">
        <v>420</v>
      </c>
      <c r="W197" s="138" t="s">
        <v>223</v>
      </c>
      <c r="X197" s="138"/>
      <c r="Y197" s="138"/>
      <c r="Z197" s="138"/>
      <c r="AA197" s="139">
        <v>1</v>
      </c>
      <c r="AB197" s="137">
        <f t="shared" si="10"/>
        <v>2090.3220000000001</v>
      </c>
      <c r="AC197" s="155"/>
    </row>
    <row r="198" spans="1:29" s="140" customFormat="1" ht="225" x14ac:dyDescent="0.25">
      <c r="A198" s="138">
        <v>187</v>
      </c>
      <c r="B198" s="138" t="s">
        <v>78</v>
      </c>
      <c r="C198" s="138" t="s">
        <v>45</v>
      </c>
      <c r="D198" s="138" t="s">
        <v>317</v>
      </c>
      <c r="E198" s="138" t="s">
        <v>220</v>
      </c>
      <c r="F198" s="138" t="s">
        <v>875</v>
      </c>
      <c r="G198" s="138" t="s">
        <v>876</v>
      </c>
      <c r="H198" s="138" t="s">
        <v>87</v>
      </c>
      <c r="I198" s="138">
        <v>6.6660000000000004</v>
      </c>
      <c r="J198" s="138" t="s">
        <v>45</v>
      </c>
      <c r="K198" s="138" t="s">
        <v>772</v>
      </c>
      <c r="L198" s="138"/>
      <c r="M198" s="138">
        <v>234</v>
      </c>
      <c r="N198" s="138">
        <v>0</v>
      </c>
      <c r="O198" s="138">
        <v>11</v>
      </c>
      <c r="P198" s="138">
        <v>222</v>
      </c>
      <c r="Q198" s="138">
        <v>0</v>
      </c>
      <c r="R198" s="138">
        <v>0</v>
      </c>
      <c r="S198" s="138">
        <v>3</v>
      </c>
      <c r="T198" s="138">
        <v>230</v>
      </c>
      <c r="U198" s="138">
        <v>1</v>
      </c>
      <c r="V198" s="138">
        <v>420</v>
      </c>
      <c r="W198" s="138" t="s">
        <v>223</v>
      </c>
      <c r="X198" s="138"/>
      <c r="Y198" s="138"/>
      <c r="Z198" s="138"/>
      <c r="AA198" s="139">
        <v>1</v>
      </c>
      <c r="AB198" s="137">
        <f t="shared" si="10"/>
        <v>1559.8440000000001</v>
      </c>
      <c r="AC198" s="155"/>
    </row>
    <row r="199" spans="1:29" s="140" customFormat="1" ht="30" x14ac:dyDescent="0.25">
      <c r="A199" s="138">
        <v>188</v>
      </c>
      <c r="B199" s="138" t="s">
        <v>81</v>
      </c>
      <c r="C199" s="138" t="s">
        <v>45</v>
      </c>
      <c r="D199" s="138" t="s">
        <v>116</v>
      </c>
      <c r="E199" s="138" t="s">
        <v>219</v>
      </c>
      <c r="F199" s="138" t="s">
        <v>877</v>
      </c>
      <c r="G199" s="138" t="s">
        <v>878</v>
      </c>
      <c r="H199" s="138" t="s">
        <v>87</v>
      </c>
      <c r="I199" s="138">
        <v>1</v>
      </c>
      <c r="J199" s="138" t="s">
        <v>45</v>
      </c>
      <c r="K199" s="138" t="s">
        <v>231</v>
      </c>
      <c r="L199" s="138"/>
      <c r="M199" s="138">
        <v>24</v>
      </c>
      <c r="N199" s="138">
        <v>0</v>
      </c>
      <c r="O199" s="138">
        <v>1</v>
      </c>
      <c r="P199" s="138">
        <v>23</v>
      </c>
      <c r="Q199" s="138">
        <v>0</v>
      </c>
      <c r="R199" s="138">
        <v>0</v>
      </c>
      <c r="S199" s="138">
        <v>0</v>
      </c>
      <c r="T199" s="138">
        <v>24</v>
      </c>
      <c r="U199" s="138">
        <v>0</v>
      </c>
      <c r="V199" s="138">
        <v>60</v>
      </c>
      <c r="W199" s="138"/>
      <c r="X199" s="138"/>
      <c r="Y199" s="138"/>
      <c r="Z199" s="138"/>
      <c r="AA199" s="139">
        <v>1</v>
      </c>
      <c r="AB199" s="137">
        <f t="shared" si="10"/>
        <v>24</v>
      </c>
      <c r="AC199" s="155"/>
    </row>
    <row r="200" spans="1:29" s="140" customFormat="1" ht="225" x14ac:dyDescent="0.25">
      <c r="A200" s="157">
        <v>189</v>
      </c>
      <c r="B200" s="157" t="s">
        <v>78</v>
      </c>
      <c r="C200" s="157" t="s">
        <v>45</v>
      </c>
      <c r="D200" s="157" t="s">
        <v>879</v>
      </c>
      <c r="E200" s="157" t="s">
        <v>220</v>
      </c>
      <c r="F200" s="157" t="s">
        <v>880</v>
      </c>
      <c r="G200" s="157" t="s">
        <v>881</v>
      </c>
      <c r="H200" s="157" t="s">
        <v>95</v>
      </c>
      <c r="I200" s="157">
        <v>0.58299999999999996</v>
      </c>
      <c r="J200" s="157" t="s">
        <v>45</v>
      </c>
      <c r="K200" s="157" t="s">
        <v>772</v>
      </c>
      <c r="L200" s="157"/>
      <c r="M200" s="157">
        <v>234</v>
      </c>
      <c r="N200" s="157">
        <v>0</v>
      </c>
      <c r="O200" s="157">
        <v>11</v>
      </c>
      <c r="P200" s="157">
        <v>222</v>
      </c>
      <c r="Q200" s="157">
        <v>0</v>
      </c>
      <c r="R200" s="157">
        <v>0</v>
      </c>
      <c r="S200" s="157">
        <v>3</v>
      </c>
      <c r="T200" s="157">
        <v>230</v>
      </c>
      <c r="U200" s="157">
        <v>1</v>
      </c>
      <c r="V200" s="157">
        <v>280</v>
      </c>
      <c r="W200" s="157" t="s">
        <v>223</v>
      </c>
      <c r="X200" s="157" t="s">
        <v>882</v>
      </c>
      <c r="Y200" s="157" t="s">
        <v>79</v>
      </c>
      <c r="Z200" s="157" t="s">
        <v>82</v>
      </c>
      <c r="AA200" s="158">
        <v>1</v>
      </c>
      <c r="AB200" s="159">
        <f t="shared" ref="AB200:AB215" si="11">I200*M200</f>
        <v>136.422</v>
      </c>
      <c r="AC200" s="155"/>
    </row>
    <row r="201" spans="1:29" s="140" customFormat="1" ht="225" x14ac:dyDescent="0.25">
      <c r="A201" s="138">
        <v>190</v>
      </c>
      <c r="B201" s="138" t="s">
        <v>78</v>
      </c>
      <c r="C201" s="138" t="s">
        <v>45</v>
      </c>
      <c r="D201" s="138" t="s">
        <v>879</v>
      </c>
      <c r="E201" s="138" t="s">
        <v>220</v>
      </c>
      <c r="F201" s="138" t="s">
        <v>883</v>
      </c>
      <c r="G201" s="138" t="s">
        <v>884</v>
      </c>
      <c r="H201" s="138" t="s">
        <v>87</v>
      </c>
      <c r="I201" s="138">
        <v>7.383</v>
      </c>
      <c r="J201" s="138" t="s">
        <v>45</v>
      </c>
      <c r="K201" s="138" t="s">
        <v>772</v>
      </c>
      <c r="L201" s="138"/>
      <c r="M201" s="138">
        <v>234</v>
      </c>
      <c r="N201" s="138">
        <v>0</v>
      </c>
      <c r="O201" s="138">
        <v>11</v>
      </c>
      <c r="P201" s="138">
        <v>222</v>
      </c>
      <c r="Q201" s="138">
        <v>0</v>
      </c>
      <c r="R201" s="138">
        <v>0</v>
      </c>
      <c r="S201" s="138">
        <v>3</v>
      </c>
      <c r="T201" s="138">
        <v>230</v>
      </c>
      <c r="U201" s="138">
        <v>1</v>
      </c>
      <c r="V201" s="138">
        <v>280</v>
      </c>
      <c r="W201" s="138" t="s">
        <v>223</v>
      </c>
      <c r="X201" s="138"/>
      <c r="Y201" s="138"/>
      <c r="Z201" s="138"/>
      <c r="AA201" s="139">
        <v>1</v>
      </c>
      <c r="AB201" s="137">
        <f t="shared" si="11"/>
        <v>1727.6220000000001</v>
      </c>
      <c r="AC201" s="155"/>
    </row>
    <row r="202" spans="1:29" s="140" customFormat="1" ht="75" x14ac:dyDescent="0.25">
      <c r="A202" s="138">
        <v>191</v>
      </c>
      <c r="B202" s="138" t="s">
        <v>203</v>
      </c>
      <c r="C202" s="138" t="s">
        <v>45</v>
      </c>
      <c r="D202" s="138" t="s">
        <v>885</v>
      </c>
      <c r="E202" s="138" t="s">
        <v>220</v>
      </c>
      <c r="F202" s="138" t="s">
        <v>886</v>
      </c>
      <c r="G202" s="138" t="s">
        <v>887</v>
      </c>
      <c r="H202" s="138" t="s">
        <v>87</v>
      </c>
      <c r="I202" s="138">
        <v>1.5</v>
      </c>
      <c r="J202" s="138" t="s">
        <v>45</v>
      </c>
      <c r="K202" s="138" t="s">
        <v>888</v>
      </c>
      <c r="L202" s="138"/>
      <c r="M202" s="138">
        <v>302</v>
      </c>
      <c r="N202" s="138">
        <v>0</v>
      </c>
      <c r="O202" s="138">
        <v>4</v>
      </c>
      <c r="P202" s="138">
        <v>298</v>
      </c>
      <c r="Q202" s="138">
        <v>0</v>
      </c>
      <c r="R202" s="138">
        <v>0</v>
      </c>
      <c r="S202" s="138">
        <v>0</v>
      </c>
      <c r="T202" s="138">
        <v>302</v>
      </c>
      <c r="U202" s="138">
        <v>0</v>
      </c>
      <c r="V202" s="138">
        <v>811</v>
      </c>
      <c r="W202" s="138"/>
      <c r="X202" s="138"/>
      <c r="Y202" s="138"/>
      <c r="Z202" s="138"/>
      <c r="AA202" s="139">
        <v>1</v>
      </c>
      <c r="AB202" s="137">
        <f t="shared" si="11"/>
        <v>453</v>
      </c>
      <c r="AC202" s="155"/>
    </row>
    <row r="203" spans="1:29" s="140" customFormat="1" ht="225" x14ac:dyDescent="0.25">
      <c r="A203" s="138">
        <v>192</v>
      </c>
      <c r="B203" s="138" t="s">
        <v>78</v>
      </c>
      <c r="C203" s="138" t="s">
        <v>45</v>
      </c>
      <c r="D203" s="138" t="s">
        <v>889</v>
      </c>
      <c r="E203" s="138" t="s">
        <v>220</v>
      </c>
      <c r="F203" s="138" t="s">
        <v>890</v>
      </c>
      <c r="G203" s="138" t="s">
        <v>891</v>
      </c>
      <c r="H203" s="138" t="s">
        <v>87</v>
      </c>
      <c r="I203" s="138">
        <v>6.633</v>
      </c>
      <c r="J203" s="138" t="s">
        <v>45</v>
      </c>
      <c r="K203" s="138" t="s">
        <v>772</v>
      </c>
      <c r="L203" s="138"/>
      <c r="M203" s="138">
        <v>234</v>
      </c>
      <c r="N203" s="138">
        <v>0</v>
      </c>
      <c r="O203" s="138">
        <v>11</v>
      </c>
      <c r="P203" s="138">
        <v>222</v>
      </c>
      <c r="Q203" s="138">
        <v>0</v>
      </c>
      <c r="R203" s="138">
        <v>0</v>
      </c>
      <c r="S203" s="138">
        <v>3</v>
      </c>
      <c r="T203" s="138">
        <v>230</v>
      </c>
      <c r="U203" s="138">
        <v>1</v>
      </c>
      <c r="V203" s="138">
        <v>280</v>
      </c>
      <c r="W203" s="138" t="s">
        <v>223</v>
      </c>
      <c r="X203" s="138"/>
      <c r="Y203" s="138"/>
      <c r="Z203" s="138"/>
      <c r="AA203" s="139">
        <v>1</v>
      </c>
      <c r="AB203" s="137">
        <f t="shared" si="11"/>
        <v>1552.1220000000001</v>
      </c>
      <c r="AC203" s="155"/>
    </row>
    <row r="204" spans="1:29" s="140" customFormat="1" ht="225" x14ac:dyDescent="0.25">
      <c r="A204" s="138">
        <v>193</v>
      </c>
      <c r="B204" s="138" t="s">
        <v>86</v>
      </c>
      <c r="C204" s="138" t="s">
        <v>45</v>
      </c>
      <c r="D204" s="138" t="s">
        <v>892</v>
      </c>
      <c r="E204" s="138" t="s">
        <v>220</v>
      </c>
      <c r="F204" s="138" t="s">
        <v>893</v>
      </c>
      <c r="G204" s="138" t="s">
        <v>894</v>
      </c>
      <c r="H204" s="138" t="s">
        <v>87</v>
      </c>
      <c r="I204" s="138">
        <v>2.2829999999999999</v>
      </c>
      <c r="J204" s="138" t="s">
        <v>45</v>
      </c>
      <c r="K204" s="138" t="s">
        <v>895</v>
      </c>
      <c r="L204" s="138"/>
      <c r="M204" s="138">
        <v>237</v>
      </c>
      <c r="N204" s="138">
        <v>0</v>
      </c>
      <c r="O204" s="138">
        <v>3</v>
      </c>
      <c r="P204" s="138">
        <v>234</v>
      </c>
      <c r="Q204" s="138">
        <v>0</v>
      </c>
      <c r="R204" s="138">
        <v>0</v>
      </c>
      <c r="S204" s="138">
        <v>1</v>
      </c>
      <c r="T204" s="138">
        <v>236</v>
      </c>
      <c r="U204" s="138">
        <v>0</v>
      </c>
      <c r="V204" s="138">
        <v>580</v>
      </c>
      <c r="W204" s="138" t="s">
        <v>223</v>
      </c>
      <c r="X204" s="138"/>
      <c r="Y204" s="138"/>
      <c r="Z204" s="138"/>
      <c r="AA204" s="139">
        <v>1</v>
      </c>
      <c r="AB204" s="137">
        <f t="shared" si="11"/>
        <v>541.07100000000003</v>
      </c>
      <c r="AC204" s="155"/>
    </row>
    <row r="205" spans="1:29" s="140" customFormat="1" ht="45" x14ac:dyDescent="0.25">
      <c r="A205" s="138">
        <v>194</v>
      </c>
      <c r="B205" s="138" t="s">
        <v>81</v>
      </c>
      <c r="C205" s="138" t="s">
        <v>45</v>
      </c>
      <c r="D205" s="138" t="s">
        <v>225</v>
      </c>
      <c r="E205" s="138" t="s">
        <v>220</v>
      </c>
      <c r="F205" s="138" t="s">
        <v>896</v>
      </c>
      <c r="G205" s="138" t="s">
        <v>897</v>
      </c>
      <c r="H205" s="138" t="s">
        <v>95</v>
      </c>
      <c r="I205" s="138">
        <v>6.3330000000000002</v>
      </c>
      <c r="J205" s="138" t="s">
        <v>45</v>
      </c>
      <c r="K205" s="138" t="s">
        <v>842</v>
      </c>
      <c r="L205" s="138"/>
      <c r="M205" s="138">
        <v>334</v>
      </c>
      <c r="N205" s="138">
        <v>0</v>
      </c>
      <c r="O205" s="138">
        <v>3</v>
      </c>
      <c r="P205" s="138">
        <v>331</v>
      </c>
      <c r="Q205" s="138">
        <v>0</v>
      </c>
      <c r="R205" s="138">
        <v>0</v>
      </c>
      <c r="S205" s="138">
        <v>0</v>
      </c>
      <c r="T205" s="138">
        <v>334</v>
      </c>
      <c r="U205" s="138">
        <v>0</v>
      </c>
      <c r="V205" s="138">
        <v>970</v>
      </c>
      <c r="W205" s="138"/>
      <c r="X205" s="138" t="s">
        <v>898</v>
      </c>
      <c r="Y205" s="138" t="s">
        <v>899</v>
      </c>
      <c r="Z205" s="138" t="s">
        <v>85</v>
      </c>
      <c r="AA205" s="139">
        <v>0</v>
      </c>
      <c r="AB205" s="156">
        <f t="shared" si="11"/>
        <v>2115.2220000000002</v>
      </c>
      <c r="AC205" s="155"/>
    </row>
    <row r="206" spans="1:29" s="140" customFormat="1" ht="225" x14ac:dyDescent="0.25">
      <c r="A206" s="138">
        <v>195</v>
      </c>
      <c r="B206" s="138" t="s">
        <v>86</v>
      </c>
      <c r="C206" s="138" t="s">
        <v>45</v>
      </c>
      <c r="D206" s="138" t="s">
        <v>892</v>
      </c>
      <c r="E206" s="138" t="s">
        <v>220</v>
      </c>
      <c r="F206" s="138" t="s">
        <v>900</v>
      </c>
      <c r="G206" s="138" t="s">
        <v>901</v>
      </c>
      <c r="H206" s="138" t="s">
        <v>87</v>
      </c>
      <c r="I206" s="138">
        <v>5.9160000000000004</v>
      </c>
      <c r="J206" s="138" t="s">
        <v>45</v>
      </c>
      <c r="K206" s="138" t="s">
        <v>895</v>
      </c>
      <c r="L206" s="138"/>
      <c r="M206" s="138">
        <v>237</v>
      </c>
      <c r="N206" s="138">
        <v>0</v>
      </c>
      <c r="O206" s="138">
        <v>3</v>
      </c>
      <c r="P206" s="138">
        <v>234</v>
      </c>
      <c r="Q206" s="138">
        <v>0</v>
      </c>
      <c r="R206" s="138">
        <v>0</v>
      </c>
      <c r="S206" s="138">
        <v>1</v>
      </c>
      <c r="T206" s="138">
        <v>236</v>
      </c>
      <c r="U206" s="138">
        <v>0</v>
      </c>
      <c r="V206" s="138">
        <v>580</v>
      </c>
      <c r="W206" s="138" t="s">
        <v>223</v>
      </c>
      <c r="X206" s="138"/>
      <c r="Y206" s="138"/>
      <c r="Z206" s="138"/>
      <c r="AA206" s="139">
        <v>1</v>
      </c>
      <c r="AB206" s="137">
        <f t="shared" si="11"/>
        <v>1402.0920000000001</v>
      </c>
      <c r="AC206" s="155"/>
    </row>
    <row r="207" spans="1:29" s="140" customFormat="1" ht="225" x14ac:dyDescent="0.25">
      <c r="A207" s="138">
        <v>196</v>
      </c>
      <c r="B207" s="138" t="s">
        <v>78</v>
      </c>
      <c r="C207" s="138" t="s">
        <v>45</v>
      </c>
      <c r="D207" s="138" t="s">
        <v>889</v>
      </c>
      <c r="E207" s="138" t="s">
        <v>220</v>
      </c>
      <c r="F207" s="138" t="s">
        <v>902</v>
      </c>
      <c r="G207" s="138" t="s">
        <v>903</v>
      </c>
      <c r="H207" s="138" t="s">
        <v>87</v>
      </c>
      <c r="I207" s="138">
        <v>6</v>
      </c>
      <c r="J207" s="138" t="s">
        <v>45</v>
      </c>
      <c r="K207" s="138" t="s">
        <v>772</v>
      </c>
      <c r="L207" s="138"/>
      <c r="M207" s="138">
        <v>234</v>
      </c>
      <c r="N207" s="138">
        <v>0</v>
      </c>
      <c r="O207" s="138">
        <v>11</v>
      </c>
      <c r="P207" s="138">
        <v>222</v>
      </c>
      <c r="Q207" s="138">
        <v>0</v>
      </c>
      <c r="R207" s="138">
        <v>0</v>
      </c>
      <c r="S207" s="138">
        <v>3</v>
      </c>
      <c r="T207" s="138">
        <v>230</v>
      </c>
      <c r="U207" s="138">
        <v>1</v>
      </c>
      <c r="V207" s="138">
        <v>280</v>
      </c>
      <c r="W207" s="138" t="s">
        <v>223</v>
      </c>
      <c r="X207" s="138"/>
      <c r="Y207" s="138"/>
      <c r="Z207" s="138"/>
      <c r="AA207" s="139">
        <v>1</v>
      </c>
      <c r="AB207" s="137">
        <f t="shared" si="11"/>
        <v>1404</v>
      </c>
      <c r="AC207" s="155"/>
    </row>
    <row r="208" spans="1:29" s="140" customFormat="1" ht="45" x14ac:dyDescent="0.25">
      <c r="A208" s="138">
        <v>197</v>
      </c>
      <c r="B208" s="138" t="s">
        <v>122</v>
      </c>
      <c r="C208" s="138" t="s">
        <v>46</v>
      </c>
      <c r="D208" s="138" t="s">
        <v>904</v>
      </c>
      <c r="E208" s="138" t="s">
        <v>220</v>
      </c>
      <c r="F208" s="138" t="s">
        <v>905</v>
      </c>
      <c r="G208" s="138" t="s">
        <v>906</v>
      </c>
      <c r="H208" s="138" t="s">
        <v>87</v>
      </c>
      <c r="I208" s="138">
        <v>6.5</v>
      </c>
      <c r="J208" s="138" t="s">
        <v>46</v>
      </c>
      <c r="K208" s="138"/>
      <c r="L208" s="138"/>
      <c r="M208" s="138">
        <v>6</v>
      </c>
      <c r="N208" s="138">
        <v>0</v>
      </c>
      <c r="O208" s="138">
        <v>0</v>
      </c>
      <c r="P208" s="138">
        <v>6</v>
      </c>
      <c r="Q208" s="138">
        <v>0</v>
      </c>
      <c r="R208" s="138">
        <v>0</v>
      </c>
      <c r="S208" s="138">
        <v>0</v>
      </c>
      <c r="T208" s="138">
        <v>6</v>
      </c>
      <c r="U208" s="138">
        <v>0</v>
      </c>
      <c r="V208" s="138">
        <v>4</v>
      </c>
      <c r="W208" s="138"/>
      <c r="X208" s="138"/>
      <c r="Y208" s="138"/>
      <c r="Z208" s="138"/>
      <c r="AA208" s="139">
        <v>1</v>
      </c>
      <c r="AB208" s="137">
        <f t="shared" si="11"/>
        <v>39</v>
      </c>
      <c r="AC208" s="155"/>
    </row>
    <row r="209" spans="1:29" s="140" customFormat="1" ht="225" x14ac:dyDescent="0.25">
      <c r="A209" s="138">
        <v>198</v>
      </c>
      <c r="B209" s="138" t="s">
        <v>78</v>
      </c>
      <c r="C209" s="138" t="s">
        <v>45</v>
      </c>
      <c r="D209" s="138" t="s">
        <v>889</v>
      </c>
      <c r="E209" s="138" t="s">
        <v>220</v>
      </c>
      <c r="F209" s="138" t="s">
        <v>907</v>
      </c>
      <c r="G209" s="138" t="s">
        <v>908</v>
      </c>
      <c r="H209" s="138" t="s">
        <v>87</v>
      </c>
      <c r="I209" s="138">
        <v>6.016</v>
      </c>
      <c r="J209" s="138" t="s">
        <v>45</v>
      </c>
      <c r="K209" s="138" t="s">
        <v>772</v>
      </c>
      <c r="L209" s="138"/>
      <c r="M209" s="138">
        <v>234</v>
      </c>
      <c r="N209" s="138">
        <v>0</v>
      </c>
      <c r="O209" s="138">
        <v>11</v>
      </c>
      <c r="P209" s="138">
        <v>222</v>
      </c>
      <c r="Q209" s="138">
        <v>0</v>
      </c>
      <c r="R209" s="138">
        <v>0</v>
      </c>
      <c r="S209" s="138">
        <v>3</v>
      </c>
      <c r="T209" s="138">
        <v>230</v>
      </c>
      <c r="U209" s="138">
        <v>1</v>
      </c>
      <c r="V209" s="138">
        <v>280</v>
      </c>
      <c r="W209" s="138" t="s">
        <v>223</v>
      </c>
      <c r="X209" s="138"/>
      <c r="Y209" s="138"/>
      <c r="Z209" s="138"/>
      <c r="AA209" s="139">
        <v>1</v>
      </c>
      <c r="AB209" s="137">
        <f t="shared" si="11"/>
        <v>1407.7439999999999</v>
      </c>
      <c r="AC209" s="155"/>
    </row>
    <row r="210" spans="1:29" s="140" customFormat="1" ht="105" x14ac:dyDescent="0.25">
      <c r="A210" s="157">
        <v>199</v>
      </c>
      <c r="B210" s="157" t="s">
        <v>81</v>
      </c>
      <c r="C210" s="157" t="s">
        <v>45</v>
      </c>
      <c r="D210" s="157" t="s">
        <v>909</v>
      </c>
      <c r="E210" s="157" t="s">
        <v>220</v>
      </c>
      <c r="F210" s="157" t="s">
        <v>910</v>
      </c>
      <c r="G210" s="157" t="s">
        <v>911</v>
      </c>
      <c r="H210" s="157" t="s">
        <v>95</v>
      </c>
      <c r="I210" s="157">
        <v>0.25</v>
      </c>
      <c r="J210" s="157" t="s">
        <v>45</v>
      </c>
      <c r="K210" s="157" t="s">
        <v>912</v>
      </c>
      <c r="L210" s="157"/>
      <c r="M210" s="157">
        <v>302</v>
      </c>
      <c r="N210" s="157">
        <v>0</v>
      </c>
      <c r="O210" s="157">
        <v>4</v>
      </c>
      <c r="P210" s="157">
        <v>298</v>
      </c>
      <c r="Q210" s="157">
        <v>0</v>
      </c>
      <c r="R210" s="157">
        <v>0</v>
      </c>
      <c r="S210" s="157">
        <v>0</v>
      </c>
      <c r="T210" s="157">
        <v>302</v>
      </c>
      <c r="U210" s="157">
        <v>0</v>
      </c>
      <c r="V210" s="157">
        <v>791</v>
      </c>
      <c r="W210" s="157"/>
      <c r="X210" s="157" t="s">
        <v>913</v>
      </c>
      <c r="Y210" s="157" t="s">
        <v>79</v>
      </c>
      <c r="Z210" s="157" t="s">
        <v>82</v>
      </c>
      <c r="AA210" s="158">
        <v>1</v>
      </c>
      <c r="AB210" s="159">
        <f t="shared" si="11"/>
        <v>75.5</v>
      </c>
      <c r="AC210" s="155"/>
    </row>
    <row r="211" spans="1:29" s="140" customFormat="1" ht="45" x14ac:dyDescent="0.25">
      <c r="A211" s="138">
        <v>200</v>
      </c>
      <c r="B211" s="138" t="s">
        <v>81</v>
      </c>
      <c r="C211" s="138" t="s">
        <v>45</v>
      </c>
      <c r="D211" s="138" t="s">
        <v>914</v>
      </c>
      <c r="E211" s="138" t="s">
        <v>220</v>
      </c>
      <c r="F211" s="138" t="s">
        <v>915</v>
      </c>
      <c r="G211" s="138" t="s">
        <v>916</v>
      </c>
      <c r="H211" s="138" t="s">
        <v>87</v>
      </c>
      <c r="I211" s="138">
        <v>2.8330000000000002</v>
      </c>
      <c r="J211" s="138" t="s">
        <v>45</v>
      </c>
      <c r="K211" s="138" t="s">
        <v>842</v>
      </c>
      <c r="L211" s="138"/>
      <c r="M211" s="138">
        <v>334</v>
      </c>
      <c r="N211" s="138">
        <v>0</v>
      </c>
      <c r="O211" s="138">
        <v>3</v>
      </c>
      <c r="P211" s="138">
        <v>331</v>
      </c>
      <c r="Q211" s="138">
        <v>0</v>
      </c>
      <c r="R211" s="138">
        <v>0</v>
      </c>
      <c r="S211" s="138">
        <v>0</v>
      </c>
      <c r="T211" s="138">
        <v>334</v>
      </c>
      <c r="U211" s="138">
        <v>0</v>
      </c>
      <c r="V211" s="138">
        <v>970</v>
      </c>
      <c r="W211" s="138"/>
      <c r="X211" s="138"/>
      <c r="Y211" s="138"/>
      <c r="Z211" s="138"/>
      <c r="AA211" s="139">
        <v>1</v>
      </c>
      <c r="AB211" s="137">
        <f t="shared" si="11"/>
        <v>946.22199999999998</v>
      </c>
      <c r="AC211" s="155"/>
    </row>
    <row r="212" spans="1:29" s="140" customFormat="1" ht="30" x14ac:dyDescent="0.25">
      <c r="A212" s="138">
        <v>201</v>
      </c>
      <c r="B212" s="138" t="s">
        <v>86</v>
      </c>
      <c r="C212" s="138" t="s">
        <v>46</v>
      </c>
      <c r="D212" s="138" t="s">
        <v>917</v>
      </c>
      <c r="E212" s="138" t="s">
        <v>219</v>
      </c>
      <c r="F212" s="138" t="s">
        <v>918</v>
      </c>
      <c r="G212" s="138" t="s">
        <v>919</v>
      </c>
      <c r="H212" s="138" t="s">
        <v>87</v>
      </c>
      <c r="I212" s="138">
        <v>3.1659999999999999</v>
      </c>
      <c r="J212" s="138" t="s">
        <v>46</v>
      </c>
      <c r="K212" s="138"/>
      <c r="L212" s="138"/>
      <c r="M212" s="138">
        <v>1</v>
      </c>
      <c r="N212" s="138">
        <v>0</v>
      </c>
      <c r="O212" s="138">
        <v>0</v>
      </c>
      <c r="P212" s="138">
        <v>1</v>
      </c>
      <c r="Q212" s="138">
        <v>0</v>
      </c>
      <c r="R212" s="138">
        <v>0</v>
      </c>
      <c r="S212" s="138">
        <v>0</v>
      </c>
      <c r="T212" s="138">
        <v>1</v>
      </c>
      <c r="U212" s="138">
        <v>0</v>
      </c>
      <c r="V212" s="138">
        <v>1</v>
      </c>
      <c r="W212" s="138"/>
      <c r="X212" s="138"/>
      <c r="Y212" s="138"/>
      <c r="Z212" s="138"/>
      <c r="AA212" s="139">
        <v>1</v>
      </c>
      <c r="AB212" s="137">
        <f t="shared" si="11"/>
        <v>3.1659999999999999</v>
      </c>
      <c r="AC212" s="155"/>
    </row>
    <row r="213" spans="1:29" s="140" customFormat="1" ht="30" x14ac:dyDescent="0.25">
      <c r="A213" s="138">
        <v>202</v>
      </c>
      <c r="B213" s="138" t="s">
        <v>86</v>
      </c>
      <c r="C213" s="138" t="s">
        <v>46</v>
      </c>
      <c r="D213" s="138" t="s">
        <v>920</v>
      </c>
      <c r="E213" s="138" t="s">
        <v>219</v>
      </c>
      <c r="F213" s="138" t="s">
        <v>918</v>
      </c>
      <c r="G213" s="138" t="s">
        <v>921</v>
      </c>
      <c r="H213" s="138" t="s">
        <v>87</v>
      </c>
      <c r="I213" s="138">
        <v>5</v>
      </c>
      <c r="J213" s="138" t="s">
        <v>46</v>
      </c>
      <c r="K213" s="138"/>
      <c r="L213" s="138"/>
      <c r="M213" s="138">
        <v>4</v>
      </c>
      <c r="N213" s="138">
        <v>0</v>
      </c>
      <c r="O213" s="138">
        <v>0</v>
      </c>
      <c r="P213" s="138">
        <v>4</v>
      </c>
      <c r="Q213" s="138">
        <v>0</v>
      </c>
      <c r="R213" s="138">
        <v>0</v>
      </c>
      <c r="S213" s="138">
        <v>0</v>
      </c>
      <c r="T213" s="138">
        <v>4</v>
      </c>
      <c r="U213" s="138">
        <v>0</v>
      </c>
      <c r="V213" s="138">
        <v>13</v>
      </c>
      <c r="W213" s="138"/>
      <c r="X213" s="138"/>
      <c r="Y213" s="138"/>
      <c r="Z213" s="138"/>
      <c r="AA213" s="139">
        <v>1</v>
      </c>
      <c r="AB213" s="137">
        <f t="shared" si="11"/>
        <v>20</v>
      </c>
      <c r="AC213" s="155"/>
    </row>
    <row r="214" spans="1:29" s="140" customFormat="1" ht="30" x14ac:dyDescent="0.25">
      <c r="A214" s="138">
        <v>203</v>
      </c>
      <c r="B214" s="138" t="s">
        <v>86</v>
      </c>
      <c r="C214" s="138" t="s">
        <v>46</v>
      </c>
      <c r="D214" s="138" t="s">
        <v>922</v>
      </c>
      <c r="E214" s="138" t="s">
        <v>219</v>
      </c>
      <c r="F214" s="138" t="s">
        <v>918</v>
      </c>
      <c r="G214" s="138" t="s">
        <v>923</v>
      </c>
      <c r="H214" s="138" t="s">
        <v>87</v>
      </c>
      <c r="I214" s="138">
        <v>3</v>
      </c>
      <c r="J214" s="138" t="s">
        <v>46</v>
      </c>
      <c r="K214" s="138"/>
      <c r="L214" s="138"/>
      <c r="M214" s="138">
        <v>3</v>
      </c>
      <c r="N214" s="138">
        <v>0</v>
      </c>
      <c r="O214" s="138">
        <v>0</v>
      </c>
      <c r="P214" s="138">
        <v>3</v>
      </c>
      <c r="Q214" s="138">
        <v>0</v>
      </c>
      <c r="R214" s="138">
        <v>0</v>
      </c>
      <c r="S214" s="138">
        <v>0</v>
      </c>
      <c r="T214" s="138">
        <v>3</v>
      </c>
      <c r="U214" s="138">
        <v>0</v>
      </c>
      <c r="V214" s="138">
        <v>4</v>
      </c>
      <c r="W214" s="138"/>
      <c r="X214" s="138"/>
      <c r="Y214" s="138"/>
      <c r="Z214" s="138"/>
      <c r="AA214" s="139">
        <v>1</v>
      </c>
      <c r="AB214" s="137">
        <f t="shared" si="11"/>
        <v>9</v>
      </c>
      <c r="AC214" s="155"/>
    </row>
    <row r="215" spans="1:29" s="140" customFormat="1" ht="105" x14ac:dyDescent="0.25">
      <c r="A215" s="138">
        <v>204</v>
      </c>
      <c r="B215" s="138" t="s">
        <v>81</v>
      </c>
      <c r="C215" s="138" t="s">
        <v>45</v>
      </c>
      <c r="D215" s="138" t="s">
        <v>224</v>
      </c>
      <c r="E215" s="138" t="s">
        <v>220</v>
      </c>
      <c r="F215" s="138" t="s">
        <v>924</v>
      </c>
      <c r="G215" s="138" t="s">
        <v>925</v>
      </c>
      <c r="H215" s="138" t="s">
        <v>95</v>
      </c>
      <c r="I215" s="138">
        <v>3.516</v>
      </c>
      <c r="J215" s="138" t="s">
        <v>45</v>
      </c>
      <c r="K215" s="138" t="s">
        <v>912</v>
      </c>
      <c r="L215" s="138"/>
      <c r="M215" s="138">
        <v>302</v>
      </c>
      <c r="N215" s="138">
        <v>0</v>
      </c>
      <c r="O215" s="138">
        <v>4</v>
      </c>
      <c r="P215" s="138">
        <v>298</v>
      </c>
      <c r="Q215" s="138">
        <v>0</v>
      </c>
      <c r="R215" s="138">
        <v>0</v>
      </c>
      <c r="S215" s="138">
        <v>0</v>
      </c>
      <c r="T215" s="138">
        <v>302</v>
      </c>
      <c r="U215" s="138">
        <v>0</v>
      </c>
      <c r="V215" s="138">
        <v>791</v>
      </c>
      <c r="W215" s="138"/>
      <c r="X215" s="138" t="s">
        <v>926</v>
      </c>
      <c r="Y215" s="138" t="s">
        <v>84</v>
      </c>
      <c r="Z215" s="138" t="s">
        <v>85</v>
      </c>
      <c r="AA215" s="139">
        <v>0</v>
      </c>
      <c r="AB215" s="156">
        <f t="shared" si="11"/>
        <v>1061.8320000000001</v>
      </c>
      <c r="AC215" s="155"/>
    </row>
    <row r="216" spans="1:29" s="140" customFormat="1" ht="60" x14ac:dyDescent="0.25">
      <c r="A216" s="138">
        <v>205</v>
      </c>
      <c r="B216" s="138" t="s">
        <v>86</v>
      </c>
      <c r="C216" s="138" t="s">
        <v>45</v>
      </c>
      <c r="D216" s="138" t="s">
        <v>927</v>
      </c>
      <c r="E216" s="138" t="s">
        <v>220</v>
      </c>
      <c r="F216" s="138" t="s">
        <v>928</v>
      </c>
      <c r="G216" s="138" t="s">
        <v>929</v>
      </c>
      <c r="H216" s="138" t="s">
        <v>87</v>
      </c>
      <c r="I216" s="138">
        <v>3.55</v>
      </c>
      <c r="J216" s="138" t="s">
        <v>45</v>
      </c>
      <c r="K216" s="138" t="s">
        <v>92</v>
      </c>
      <c r="L216" s="138"/>
      <c r="M216" s="138">
        <v>150</v>
      </c>
      <c r="N216" s="138">
        <v>0</v>
      </c>
      <c r="O216" s="138">
        <v>1</v>
      </c>
      <c r="P216" s="138">
        <v>149</v>
      </c>
      <c r="Q216" s="138">
        <v>0</v>
      </c>
      <c r="R216" s="138">
        <v>0</v>
      </c>
      <c r="S216" s="138">
        <v>3</v>
      </c>
      <c r="T216" s="138">
        <v>147</v>
      </c>
      <c r="U216" s="138">
        <v>0</v>
      </c>
      <c r="V216" s="138">
        <v>300</v>
      </c>
      <c r="W216" s="138"/>
      <c r="X216" s="138"/>
      <c r="Y216" s="138"/>
      <c r="Z216" s="138"/>
      <c r="AA216" s="139">
        <v>1</v>
      </c>
      <c r="AB216" s="137">
        <f t="shared" ref="AB216:AB222" si="12">I216*M216</f>
        <v>532.5</v>
      </c>
      <c r="AC216" s="155"/>
    </row>
    <row r="217" spans="1:29" s="140" customFormat="1" ht="225" x14ac:dyDescent="0.25">
      <c r="A217" s="138">
        <v>206</v>
      </c>
      <c r="B217" s="138" t="s">
        <v>78</v>
      </c>
      <c r="C217" s="138" t="s">
        <v>45</v>
      </c>
      <c r="D217" s="138" t="s">
        <v>930</v>
      </c>
      <c r="E217" s="138" t="s">
        <v>220</v>
      </c>
      <c r="F217" s="138" t="s">
        <v>931</v>
      </c>
      <c r="G217" s="138" t="s">
        <v>932</v>
      </c>
      <c r="H217" s="138" t="s">
        <v>87</v>
      </c>
      <c r="I217" s="138">
        <v>9.7330000000000005</v>
      </c>
      <c r="J217" s="138" t="s">
        <v>45</v>
      </c>
      <c r="K217" s="138" t="s">
        <v>772</v>
      </c>
      <c r="L217" s="138"/>
      <c r="M217" s="138">
        <v>234</v>
      </c>
      <c r="N217" s="138">
        <v>0</v>
      </c>
      <c r="O217" s="138">
        <v>11</v>
      </c>
      <c r="P217" s="138">
        <v>222</v>
      </c>
      <c r="Q217" s="138">
        <v>0</v>
      </c>
      <c r="R217" s="138">
        <v>0</v>
      </c>
      <c r="S217" s="138">
        <v>3</v>
      </c>
      <c r="T217" s="138">
        <v>230</v>
      </c>
      <c r="U217" s="138">
        <v>1</v>
      </c>
      <c r="V217" s="138">
        <v>280</v>
      </c>
      <c r="W217" s="138" t="s">
        <v>223</v>
      </c>
      <c r="X217" s="138"/>
      <c r="Y217" s="138"/>
      <c r="Z217" s="138"/>
      <c r="AA217" s="139">
        <v>1</v>
      </c>
      <c r="AB217" s="137">
        <f t="shared" si="12"/>
        <v>2277.5219999999999</v>
      </c>
      <c r="AC217" s="155"/>
    </row>
    <row r="218" spans="1:29" s="140" customFormat="1" ht="60" x14ac:dyDescent="0.25">
      <c r="A218" s="138">
        <v>207</v>
      </c>
      <c r="B218" s="138" t="s">
        <v>86</v>
      </c>
      <c r="C218" s="138" t="s">
        <v>45</v>
      </c>
      <c r="D218" s="138" t="s">
        <v>933</v>
      </c>
      <c r="E218" s="138" t="s">
        <v>220</v>
      </c>
      <c r="F218" s="138" t="s">
        <v>934</v>
      </c>
      <c r="G218" s="138" t="s">
        <v>929</v>
      </c>
      <c r="H218" s="138" t="s">
        <v>87</v>
      </c>
      <c r="I218" s="138">
        <v>3.4329999999999998</v>
      </c>
      <c r="J218" s="138" t="s">
        <v>45</v>
      </c>
      <c r="K218" s="138"/>
      <c r="L218" s="138"/>
      <c r="M218" s="138">
        <v>270</v>
      </c>
      <c r="N218" s="138">
        <v>0</v>
      </c>
      <c r="O218" s="138">
        <v>0</v>
      </c>
      <c r="P218" s="138">
        <v>270</v>
      </c>
      <c r="Q218" s="138">
        <v>0</v>
      </c>
      <c r="R218" s="138">
        <v>0</v>
      </c>
      <c r="S218" s="138">
        <v>6</v>
      </c>
      <c r="T218" s="138">
        <v>264</v>
      </c>
      <c r="U218" s="138">
        <v>0</v>
      </c>
      <c r="V218" s="138">
        <v>117</v>
      </c>
      <c r="W218" s="138"/>
      <c r="X218" s="138"/>
      <c r="Y218" s="138"/>
      <c r="Z218" s="138"/>
      <c r="AA218" s="139">
        <v>1</v>
      </c>
      <c r="AB218" s="137">
        <f t="shared" si="12"/>
        <v>926.91</v>
      </c>
      <c r="AC218" s="155"/>
    </row>
    <row r="219" spans="1:29" s="140" customFormat="1" ht="90" x14ac:dyDescent="0.25">
      <c r="A219" s="138">
        <v>208</v>
      </c>
      <c r="B219" s="138" t="s">
        <v>81</v>
      </c>
      <c r="C219" s="138" t="s">
        <v>45</v>
      </c>
      <c r="D219" s="138" t="s">
        <v>935</v>
      </c>
      <c r="E219" s="138" t="s">
        <v>220</v>
      </c>
      <c r="F219" s="138" t="s">
        <v>936</v>
      </c>
      <c r="G219" s="138" t="s">
        <v>937</v>
      </c>
      <c r="H219" s="138" t="s">
        <v>95</v>
      </c>
      <c r="I219" s="138">
        <v>3.5830000000000002</v>
      </c>
      <c r="J219" s="138" t="s">
        <v>45</v>
      </c>
      <c r="K219" s="138" t="s">
        <v>92</v>
      </c>
      <c r="L219" s="138"/>
      <c r="M219" s="138">
        <v>43</v>
      </c>
      <c r="N219" s="138">
        <v>0</v>
      </c>
      <c r="O219" s="138">
        <v>1</v>
      </c>
      <c r="P219" s="138">
        <v>42</v>
      </c>
      <c r="Q219" s="138">
        <v>0</v>
      </c>
      <c r="R219" s="138">
        <v>0</v>
      </c>
      <c r="S219" s="138">
        <v>0</v>
      </c>
      <c r="T219" s="138">
        <v>43</v>
      </c>
      <c r="U219" s="138">
        <v>0</v>
      </c>
      <c r="V219" s="138">
        <v>260</v>
      </c>
      <c r="W219" s="138"/>
      <c r="X219" s="138" t="s">
        <v>926</v>
      </c>
      <c r="Y219" s="138" t="s">
        <v>94</v>
      </c>
      <c r="Z219" s="138" t="s">
        <v>85</v>
      </c>
      <c r="AA219" s="139">
        <v>0</v>
      </c>
      <c r="AB219" s="156">
        <f t="shared" si="12"/>
        <v>154.06899999999999</v>
      </c>
      <c r="AC219" s="155"/>
    </row>
    <row r="220" spans="1:29" s="140" customFormat="1" ht="90" x14ac:dyDescent="0.25">
      <c r="A220" s="138">
        <v>209</v>
      </c>
      <c r="B220" s="138" t="s">
        <v>81</v>
      </c>
      <c r="C220" s="138" t="s">
        <v>45</v>
      </c>
      <c r="D220" s="138" t="s">
        <v>935</v>
      </c>
      <c r="E220" s="138" t="s">
        <v>220</v>
      </c>
      <c r="F220" s="138" t="s">
        <v>936</v>
      </c>
      <c r="G220" s="138" t="s">
        <v>938</v>
      </c>
      <c r="H220" s="138" t="s">
        <v>95</v>
      </c>
      <c r="I220" s="138">
        <v>23.5</v>
      </c>
      <c r="J220" s="138" t="s">
        <v>45</v>
      </c>
      <c r="K220" s="138"/>
      <c r="L220" s="138"/>
      <c r="M220" s="138">
        <v>1</v>
      </c>
      <c r="N220" s="138">
        <v>0</v>
      </c>
      <c r="O220" s="138">
        <v>0</v>
      </c>
      <c r="P220" s="138">
        <v>1</v>
      </c>
      <c r="Q220" s="138">
        <v>0</v>
      </c>
      <c r="R220" s="138">
        <v>0</v>
      </c>
      <c r="S220" s="138">
        <v>1</v>
      </c>
      <c r="T220" s="138">
        <v>0</v>
      </c>
      <c r="U220" s="138">
        <v>0</v>
      </c>
      <c r="V220" s="138">
        <v>30</v>
      </c>
      <c r="W220" s="138"/>
      <c r="X220" s="138" t="s">
        <v>939</v>
      </c>
      <c r="Y220" s="138" t="s">
        <v>94</v>
      </c>
      <c r="Z220" s="138" t="s">
        <v>85</v>
      </c>
      <c r="AA220" s="139">
        <v>0</v>
      </c>
      <c r="AB220" s="156">
        <f t="shared" si="12"/>
        <v>23.5</v>
      </c>
      <c r="AC220" s="155"/>
    </row>
    <row r="221" spans="1:29" s="140" customFormat="1" ht="45" x14ac:dyDescent="0.25">
      <c r="A221" s="138">
        <v>210</v>
      </c>
      <c r="B221" s="138" t="s">
        <v>81</v>
      </c>
      <c r="C221" s="138" t="s">
        <v>45</v>
      </c>
      <c r="D221" s="138" t="s">
        <v>202</v>
      </c>
      <c r="E221" s="138" t="s">
        <v>219</v>
      </c>
      <c r="F221" s="138" t="s">
        <v>940</v>
      </c>
      <c r="G221" s="138" t="s">
        <v>941</v>
      </c>
      <c r="H221" s="138" t="s">
        <v>95</v>
      </c>
      <c r="I221" s="138">
        <v>2.3330000000000002</v>
      </c>
      <c r="J221" s="138" t="s">
        <v>45</v>
      </c>
      <c r="K221" s="138"/>
      <c r="L221" s="138"/>
      <c r="M221" s="138">
        <v>62</v>
      </c>
      <c r="N221" s="138">
        <v>0</v>
      </c>
      <c r="O221" s="138">
        <v>0</v>
      </c>
      <c r="P221" s="138">
        <v>62</v>
      </c>
      <c r="Q221" s="138">
        <v>0</v>
      </c>
      <c r="R221" s="138">
        <v>0</v>
      </c>
      <c r="S221" s="138">
        <v>0</v>
      </c>
      <c r="T221" s="138">
        <v>62</v>
      </c>
      <c r="U221" s="138">
        <v>0</v>
      </c>
      <c r="V221" s="138">
        <v>39</v>
      </c>
      <c r="W221" s="138"/>
      <c r="X221" s="138" t="s">
        <v>926</v>
      </c>
      <c r="Y221" s="138" t="s">
        <v>94</v>
      </c>
      <c r="Z221" s="138" t="s">
        <v>103</v>
      </c>
      <c r="AA221" s="139">
        <v>0</v>
      </c>
      <c r="AB221" s="156">
        <f t="shared" si="12"/>
        <v>144.64599999999999</v>
      </c>
      <c r="AC221" s="155"/>
    </row>
    <row r="222" spans="1:29" s="140" customFormat="1" ht="30" x14ac:dyDescent="0.25">
      <c r="A222" s="138">
        <v>211</v>
      </c>
      <c r="B222" s="138" t="s">
        <v>81</v>
      </c>
      <c r="C222" s="138" t="s">
        <v>45</v>
      </c>
      <c r="D222" s="138" t="s">
        <v>942</v>
      </c>
      <c r="E222" s="138" t="s">
        <v>219</v>
      </c>
      <c r="F222" s="138" t="s">
        <v>943</v>
      </c>
      <c r="G222" s="138" t="s">
        <v>944</v>
      </c>
      <c r="H222" s="138" t="s">
        <v>95</v>
      </c>
      <c r="I222" s="138">
        <v>0.5</v>
      </c>
      <c r="J222" s="138" t="s">
        <v>45</v>
      </c>
      <c r="K222" s="138"/>
      <c r="L222" s="138"/>
      <c r="M222" s="138">
        <v>1</v>
      </c>
      <c r="N222" s="138">
        <v>0</v>
      </c>
      <c r="O222" s="138">
        <v>0</v>
      </c>
      <c r="P222" s="138">
        <v>1</v>
      </c>
      <c r="Q222" s="138">
        <v>0</v>
      </c>
      <c r="R222" s="138">
        <v>0</v>
      </c>
      <c r="S222" s="138">
        <v>0</v>
      </c>
      <c r="T222" s="138">
        <v>1</v>
      </c>
      <c r="U222" s="138">
        <v>0</v>
      </c>
      <c r="V222" s="138">
        <v>5</v>
      </c>
      <c r="W222" s="138"/>
      <c r="X222" s="138" t="s">
        <v>926</v>
      </c>
      <c r="Y222" s="138" t="s">
        <v>94</v>
      </c>
      <c r="Z222" s="138" t="s">
        <v>85</v>
      </c>
      <c r="AA222" s="139">
        <v>0</v>
      </c>
      <c r="AB222" s="156">
        <f t="shared" si="12"/>
        <v>0.5</v>
      </c>
      <c r="AC222" s="155"/>
    </row>
    <row r="223" spans="1:29" s="140" customFormat="1" ht="225" x14ac:dyDescent="0.25">
      <c r="A223" s="138">
        <v>212</v>
      </c>
      <c r="B223" s="138" t="s">
        <v>78</v>
      </c>
      <c r="C223" s="138" t="s">
        <v>45</v>
      </c>
      <c r="D223" s="138" t="s">
        <v>879</v>
      </c>
      <c r="E223" s="138" t="s">
        <v>220</v>
      </c>
      <c r="F223" s="138" t="s">
        <v>945</v>
      </c>
      <c r="G223" s="138" t="s">
        <v>946</v>
      </c>
      <c r="H223" s="138" t="s">
        <v>87</v>
      </c>
      <c r="I223" s="138">
        <v>5.55</v>
      </c>
      <c r="J223" s="138" t="s">
        <v>45</v>
      </c>
      <c r="K223" s="138" t="s">
        <v>772</v>
      </c>
      <c r="L223" s="138"/>
      <c r="M223" s="138">
        <v>234</v>
      </c>
      <c r="N223" s="138">
        <v>0</v>
      </c>
      <c r="O223" s="138">
        <v>11</v>
      </c>
      <c r="P223" s="138">
        <v>222</v>
      </c>
      <c r="Q223" s="138">
        <v>0</v>
      </c>
      <c r="R223" s="138">
        <v>0</v>
      </c>
      <c r="S223" s="138">
        <v>3</v>
      </c>
      <c r="T223" s="138">
        <v>230</v>
      </c>
      <c r="U223" s="138">
        <v>1</v>
      </c>
      <c r="V223" s="138">
        <v>280</v>
      </c>
      <c r="W223" s="138" t="s">
        <v>223</v>
      </c>
      <c r="X223" s="138"/>
      <c r="Y223" s="138"/>
      <c r="Z223" s="138"/>
      <c r="AA223" s="139">
        <v>1</v>
      </c>
      <c r="AB223" s="137">
        <f>I223*M223</f>
        <v>1298.7</v>
      </c>
      <c r="AC223" s="155"/>
    </row>
    <row r="224" spans="1:29" s="140" customFormat="1" ht="225" x14ac:dyDescent="0.25">
      <c r="A224" s="138">
        <v>213</v>
      </c>
      <c r="B224" s="138" t="s">
        <v>86</v>
      </c>
      <c r="C224" s="138" t="s">
        <v>45</v>
      </c>
      <c r="D224" s="138" t="s">
        <v>947</v>
      </c>
      <c r="E224" s="138" t="s">
        <v>220</v>
      </c>
      <c r="F224" s="138" t="s">
        <v>948</v>
      </c>
      <c r="G224" s="138" t="s">
        <v>949</v>
      </c>
      <c r="H224" s="138" t="s">
        <v>95</v>
      </c>
      <c r="I224" s="138">
        <v>0.05</v>
      </c>
      <c r="J224" s="138" t="s">
        <v>45</v>
      </c>
      <c r="K224" s="138" t="s">
        <v>950</v>
      </c>
      <c r="L224" s="138"/>
      <c r="M224" s="138">
        <v>427</v>
      </c>
      <c r="N224" s="138">
        <v>0</v>
      </c>
      <c r="O224" s="138">
        <v>6</v>
      </c>
      <c r="P224" s="138">
        <v>421</v>
      </c>
      <c r="Q224" s="138">
        <v>0</v>
      </c>
      <c r="R224" s="138">
        <v>0</v>
      </c>
      <c r="S224" s="138">
        <v>4</v>
      </c>
      <c r="T224" s="138">
        <v>423</v>
      </c>
      <c r="U224" s="138">
        <v>0</v>
      </c>
      <c r="V224" s="138">
        <v>1247</v>
      </c>
      <c r="W224" s="138" t="s">
        <v>223</v>
      </c>
      <c r="X224" s="138" t="s">
        <v>951</v>
      </c>
      <c r="Y224" s="138" t="s">
        <v>89</v>
      </c>
      <c r="Z224" s="138" t="s">
        <v>85</v>
      </c>
      <c r="AA224" s="139">
        <v>0</v>
      </c>
      <c r="AB224" s="156">
        <f t="shared" ref="AB224:AB243" si="13">I224*M224</f>
        <v>21.35</v>
      </c>
      <c r="AC224" s="155"/>
    </row>
    <row r="225" spans="1:29" s="140" customFormat="1" ht="225" x14ac:dyDescent="0.25">
      <c r="A225" s="157">
        <v>214</v>
      </c>
      <c r="B225" s="157" t="s">
        <v>78</v>
      </c>
      <c r="C225" s="157" t="s">
        <v>45</v>
      </c>
      <c r="D225" s="157" t="s">
        <v>879</v>
      </c>
      <c r="E225" s="157" t="s">
        <v>220</v>
      </c>
      <c r="F225" s="157" t="s">
        <v>952</v>
      </c>
      <c r="G225" s="157" t="s">
        <v>953</v>
      </c>
      <c r="H225" s="157" t="s">
        <v>95</v>
      </c>
      <c r="I225" s="157">
        <v>0.58299999999999996</v>
      </c>
      <c r="J225" s="157" t="s">
        <v>45</v>
      </c>
      <c r="K225" s="157" t="s">
        <v>772</v>
      </c>
      <c r="L225" s="157"/>
      <c r="M225" s="157">
        <v>234</v>
      </c>
      <c r="N225" s="157">
        <v>0</v>
      </c>
      <c r="O225" s="157">
        <v>11</v>
      </c>
      <c r="P225" s="157">
        <v>222</v>
      </c>
      <c r="Q225" s="157">
        <v>0</v>
      </c>
      <c r="R225" s="157">
        <v>0</v>
      </c>
      <c r="S225" s="157">
        <v>3</v>
      </c>
      <c r="T225" s="157">
        <v>230</v>
      </c>
      <c r="U225" s="157">
        <v>1</v>
      </c>
      <c r="V225" s="157">
        <v>593</v>
      </c>
      <c r="W225" s="157" t="s">
        <v>223</v>
      </c>
      <c r="X225" s="157" t="s">
        <v>954</v>
      </c>
      <c r="Y225" s="157" t="s">
        <v>79</v>
      </c>
      <c r="Z225" s="157" t="s">
        <v>82</v>
      </c>
      <c r="AA225" s="158">
        <v>1</v>
      </c>
      <c r="AB225" s="159">
        <f t="shared" si="13"/>
        <v>136.422</v>
      </c>
      <c r="AC225" s="155"/>
    </row>
    <row r="226" spans="1:29" s="140" customFormat="1" ht="60" x14ac:dyDescent="0.25">
      <c r="A226" s="138">
        <v>215</v>
      </c>
      <c r="B226" s="138" t="s">
        <v>197</v>
      </c>
      <c r="C226" s="138" t="s">
        <v>45</v>
      </c>
      <c r="D226" s="138" t="s">
        <v>955</v>
      </c>
      <c r="E226" s="138" t="s">
        <v>220</v>
      </c>
      <c r="F226" s="138" t="s">
        <v>956</v>
      </c>
      <c r="G226" s="138" t="s">
        <v>957</v>
      </c>
      <c r="H226" s="138" t="s">
        <v>95</v>
      </c>
      <c r="I226" s="138">
        <v>0.45</v>
      </c>
      <c r="J226" s="138" t="s">
        <v>45</v>
      </c>
      <c r="K226" s="138" t="s">
        <v>233</v>
      </c>
      <c r="L226" s="138"/>
      <c r="M226" s="138">
        <v>221</v>
      </c>
      <c r="N226" s="138">
        <v>0</v>
      </c>
      <c r="O226" s="138">
        <v>4</v>
      </c>
      <c r="P226" s="138">
        <v>217</v>
      </c>
      <c r="Q226" s="138">
        <v>0</v>
      </c>
      <c r="R226" s="138">
        <v>0</v>
      </c>
      <c r="S226" s="138">
        <v>0</v>
      </c>
      <c r="T226" s="138">
        <v>221</v>
      </c>
      <c r="U226" s="138">
        <v>0</v>
      </c>
      <c r="V226" s="138">
        <v>174</v>
      </c>
      <c r="W226" s="138"/>
      <c r="X226" s="138" t="s">
        <v>954</v>
      </c>
      <c r="Y226" s="138" t="s">
        <v>89</v>
      </c>
      <c r="Z226" s="138" t="s">
        <v>82</v>
      </c>
      <c r="AA226" s="139">
        <v>0</v>
      </c>
      <c r="AB226" s="156">
        <f t="shared" si="13"/>
        <v>99.45</v>
      </c>
      <c r="AC226" s="155"/>
    </row>
    <row r="227" spans="1:29" s="140" customFormat="1" ht="30" x14ac:dyDescent="0.25">
      <c r="A227" s="138">
        <v>216</v>
      </c>
      <c r="B227" s="138" t="s">
        <v>958</v>
      </c>
      <c r="C227" s="138" t="s">
        <v>46</v>
      </c>
      <c r="D227" s="138" t="s">
        <v>959</v>
      </c>
      <c r="E227" s="138" t="s">
        <v>220</v>
      </c>
      <c r="F227" s="138" t="s">
        <v>960</v>
      </c>
      <c r="G227" s="138" t="s">
        <v>961</v>
      </c>
      <c r="H227" s="138" t="s">
        <v>95</v>
      </c>
      <c r="I227" s="138">
        <v>8.1</v>
      </c>
      <c r="J227" s="138" t="s">
        <v>46</v>
      </c>
      <c r="K227" s="138"/>
      <c r="L227" s="138"/>
      <c r="M227" s="138">
        <v>29</v>
      </c>
      <c r="N227" s="138">
        <v>0</v>
      </c>
      <c r="O227" s="138">
        <v>0</v>
      </c>
      <c r="P227" s="138">
        <v>29</v>
      </c>
      <c r="Q227" s="138">
        <v>0</v>
      </c>
      <c r="R227" s="138">
        <v>0</v>
      </c>
      <c r="S227" s="138">
        <v>0</v>
      </c>
      <c r="T227" s="138">
        <v>29</v>
      </c>
      <c r="U227" s="138">
        <v>0</v>
      </c>
      <c r="V227" s="138">
        <v>15</v>
      </c>
      <c r="W227" s="138"/>
      <c r="X227" s="138" t="s">
        <v>962</v>
      </c>
      <c r="Y227" s="138" t="s">
        <v>89</v>
      </c>
      <c r="Z227" s="138" t="s">
        <v>85</v>
      </c>
      <c r="AA227" s="139">
        <v>0</v>
      </c>
      <c r="AB227" s="156">
        <f t="shared" si="13"/>
        <v>234.9</v>
      </c>
      <c r="AC227" s="155"/>
    </row>
    <row r="228" spans="1:29" s="140" customFormat="1" ht="16.5" x14ac:dyDescent="0.25">
      <c r="A228" s="138">
        <v>217</v>
      </c>
      <c r="B228" s="138" t="s">
        <v>86</v>
      </c>
      <c r="C228" s="138" t="s">
        <v>46</v>
      </c>
      <c r="D228" s="138" t="s">
        <v>316</v>
      </c>
      <c r="E228" s="138" t="s">
        <v>220</v>
      </c>
      <c r="F228" s="138" t="s">
        <v>963</v>
      </c>
      <c r="G228" s="138" t="s">
        <v>964</v>
      </c>
      <c r="H228" s="138" t="s">
        <v>87</v>
      </c>
      <c r="I228" s="138">
        <v>2.3159999999999998</v>
      </c>
      <c r="J228" s="138" t="s">
        <v>46</v>
      </c>
      <c r="K228" s="138"/>
      <c r="L228" s="138"/>
      <c r="M228" s="138">
        <v>10</v>
      </c>
      <c r="N228" s="138">
        <v>0</v>
      </c>
      <c r="O228" s="138">
        <v>0</v>
      </c>
      <c r="P228" s="138">
        <v>10</v>
      </c>
      <c r="Q228" s="138">
        <v>0</v>
      </c>
      <c r="R228" s="138">
        <v>0</v>
      </c>
      <c r="S228" s="138">
        <v>0</v>
      </c>
      <c r="T228" s="138">
        <v>10</v>
      </c>
      <c r="U228" s="138">
        <v>0</v>
      </c>
      <c r="V228" s="138">
        <v>61</v>
      </c>
      <c r="W228" s="138"/>
      <c r="X228" s="138"/>
      <c r="Y228" s="138"/>
      <c r="Z228" s="138"/>
      <c r="AA228" s="139">
        <v>1</v>
      </c>
      <c r="AB228" s="137">
        <f t="shared" si="13"/>
        <v>23.16</v>
      </c>
      <c r="AC228" s="155"/>
    </row>
    <row r="229" spans="1:29" s="140" customFormat="1" ht="30" x14ac:dyDescent="0.25">
      <c r="A229" s="138">
        <v>218</v>
      </c>
      <c r="B229" s="138" t="s">
        <v>86</v>
      </c>
      <c r="C229" s="138" t="s">
        <v>45</v>
      </c>
      <c r="D229" s="138" t="s">
        <v>208</v>
      </c>
      <c r="E229" s="138" t="s">
        <v>219</v>
      </c>
      <c r="F229" s="138" t="s">
        <v>965</v>
      </c>
      <c r="G229" s="138" t="s">
        <v>966</v>
      </c>
      <c r="H229" s="138" t="s">
        <v>87</v>
      </c>
      <c r="I229" s="138">
        <v>3.0830000000000002</v>
      </c>
      <c r="J229" s="138" t="s">
        <v>45</v>
      </c>
      <c r="K229" s="138"/>
      <c r="L229" s="138"/>
      <c r="M229" s="138">
        <v>8</v>
      </c>
      <c r="N229" s="138">
        <v>0</v>
      </c>
      <c r="O229" s="138">
        <v>0</v>
      </c>
      <c r="P229" s="138">
        <v>8</v>
      </c>
      <c r="Q229" s="138">
        <v>0</v>
      </c>
      <c r="R229" s="138">
        <v>0</v>
      </c>
      <c r="S229" s="138">
        <v>0</v>
      </c>
      <c r="T229" s="138">
        <v>8</v>
      </c>
      <c r="U229" s="138">
        <v>0</v>
      </c>
      <c r="V229" s="138">
        <v>34</v>
      </c>
      <c r="W229" s="138"/>
      <c r="X229" s="138"/>
      <c r="Y229" s="138"/>
      <c r="Z229" s="138"/>
      <c r="AA229" s="139">
        <v>1</v>
      </c>
      <c r="AB229" s="137">
        <f t="shared" si="13"/>
        <v>24.664000000000001</v>
      </c>
      <c r="AC229" s="155"/>
    </row>
    <row r="230" spans="1:29" s="140" customFormat="1" ht="75" x14ac:dyDescent="0.25">
      <c r="A230" s="138">
        <v>219</v>
      </c>
      <c r="B230" s="138" t="s">
        <v>83</v>
      </c>
      <c r="C230" s="138" t="s">
        <v>45</v>
      </c>
      <c r="D230" s="138" t="s">
        <v>967</v>
      </c>
      <c r="E230" s="138" t="s">
        <v>207</v>
      </c>
      <c r="F230" s="138" t="s">
        <v>968</v>
      </c>
      <c r="G230" s="138" t="s">
        <v>969</v>
      </c>
      <c r="H230" s="138" t="s">
        <v>87</v>
      </c>
      <c r="I230" s="138">
        <v>9.75</v>
      </c>
      <c r="J230" s="138" t="s">
        <v>45</v>
      </c>
      <c r="K230" s="138" t="s">
        <v>970</v>
      </c>
      <c r="L230" s="138"/>
      <c r="M230" s="138">
        <v>295</v>
      </c>
      <c r="N230" s="138">
        <v>0</v>
      </c>
      <c r="O230" s="138">
        <v>6</v>
      </c>
      <c r="P230" s="138">
        <v>289</v>
      </c>
      <c r="Q230" s="138">
        <v>0</v>
      </c>
      <c r="R230" s="138">
        <v>0</v>
      </c>
      <c r="S230" s="138">
        <v>0</v>
      </c>
      <c r="T230" s="138">
        <v>295</v>
      </c>
      <c r="U230" s="138">
        <v>0</v>
      </c>
      <c r="V230" s="138">
        <v>277</v>
      </c>
      <c r="W230" s="138"/>
      <c r="X230" s="138"/>
      <c r="Y230" s="138"/>
      <c r="Z230" s="138"/>
      <c r="AA230" s="139">
        <v>1</v>
      </c>
      <c r="AB230" s="137">
        <f t="shared" si="13"/>
        <v>2876.25</v>
      </c>
      <c r="AC230" s="155"/>
    </row>
    <row r="231" spans="1:29" s="140" customFormat="1" ht="45" x14ac:dyDescent="0.25">
      <c r="A231" s="138">
        <v>220</v>
      </c>
      <c r="B231" s="138" t="s">
        <v>81</v>
      </c>
      <c r="C231" s="138" t="s">
        <v>45</v>
      </c>
      <c r="D231" s="138" t="s">
        <v>225</v>
      </c>
      <c r="E231" s="138" t="s">
        <v>220</v>
      </c>
      <c r="F231" s="138" t="s">
        <v>971</v>
      </c>
      <c r="G231" s="138" t="s">
        <v>972</v>
      </c>
      <c r="H231" s="138" t="s">
        <v>87</v>
      </c>
      <c r="I231" s="138">
        <v>0.56599999999999995</v>
      </c>
      <c r="J231" s="138" t="s">
        <v>45</v>
      </c>
      <c r="K231" s="138" t="s">
        <v>842</v>
      </c>
      <c r="L231" s="138"/>
      <c r="M231" s="138">
        <v>334</v>
      </c>
      <c r="N231" s="138">
        <v>0</v>
      </c>
      <c r="O231" s="138">
        <v>3</v>
      </c>
      <c r="P231" s="138">
        <v>331</v>
      </c>
      <c r="Q231" s="138">
        <v>0</v>
      </c>
      <c r="R231" s="138">
        <v>0</v>
      </c>
      <c r="S231" s="138">
        <v>0</v>
      </c>
      <c r="T231" s="138">
        <v>334</v>
      </c>
      <c r="U231" s="138">
        <v>0</v>
      </c>
      <c r="V231" s="138">
        <v>970</v>
      </c>
      <c r="W231" s="138"/>
      <c r="X231" s="138"/>
      <c r="Y231" s="138"/>
      <c r="Z231" s="138"/>
      <c r="AA231" s="139">
        <v>1</v>
      </c>
      <c r="AB231" s="137">
        <f t="shared" si="13"/>
        <v>189.04400000000001</v>
      </c>
      <c r="AC231" s="155"/>
    </row>
    <row r="232" spans="1:29" s="140" customFormat="1" ht="30" x14ac:dyDescent="0.25">
      <c r="A232" s="138">
        <v>221</v>
      </c>
      <c r="B232" s="138" t="s">
        <v>86</v>
      </c>
      <c r="C232" s="138" t="s">
        <v>45</v>
      </c>
      <c r="D232" s="138" t="s">
        <v>208</v>
      </c>
      <c r="E232" s="138" t="s">
        <v>219</v>
      </c>
      <c r="F232" s="138" t="s">
        <v>973</v>
      </c>
      <c r="G232" s="138" t="s">
        <v>974</v>
      </c>
      <c r="H232" s="138" t="s">
        <v>87</v>
      </c>
      <c r="I232" s="138">
        <v>3.5</v>
      </c>
      <c r="J232" s="138" t="s">
        <v>45</v>
      </c>
      <c r="K232" s="138"/>
      <c r="L232" s="138"/>
      <c r="M232" s="138">
        <v>8</v>
      </c>
      <c r="N232" s="138">
        <v>0</v>
      </c>
      <c r="O232" s="138">
        <v>0</v>
      </c>
      <c r="P232" s="138">
        <v>8</v>
      </c>
      <c r="Q232" s="138">
        <v>0</v>
      </c>
      <c r="R232" s="138">
        <v>0</v>
      </c>
      <c r="S232" s="138">
        <v>0</v>
      </c>
      <c r="T232" s="138">
        <v>8</v>
      </c>
      <c r="U232" s="138">
        <v>0</v>
      </c>
      <c r="V232" s="138">
        <v>34</v>
      </c>
      <c r="W232" s="138"/>
      <c r="X232" s="138"/>
      <c r="Y232" s="138"/>
      <c r="Z232" s="138"/>
      <c r="AA232" s="139">
        <v>1</v>
      </c>
      <c r="AB232" s="137">
        <f t="shared" si="13"/>
        <v>28</v>
      </c>
      <c r="AC232" s="155"/>
    </row>
    <row r="233" spans="1:29" s="140" customFormat="1" ht="30" x14ac:dyDescent="0.25">
      <c r="A233" s="138">
        <v>222</v>
      </c>
      <c r="B233" s="138" t="s">
        <v>203</v>
      </c>
      <c r="C233" s="138" t="s">
        <v>45</v>
      </c>
      <c r="D233" s="138" t="s">
        <v>378</v>
      </c>
      <c r="E233" s="138" t="s">
        <v>219</v>
      </c>
      <c r="F233" s="138" t="s">
        <v>975</v>
      </c>
      <c r="G233" s="138" t="s">
        <v>976</v>
      </c>
      <c r="H233" s="138" t="s">
        <v>87</v>
      </c>
      <c r="I233" s="138">
        <v>2.2829999999999999</v>
      </c>
      <c r="J233" s="138" t="s">
        <v>45</v>
      </c>
      <c r="K233" s="138"/>
      <c r="L233" s="138"/>
      <c r="M233" s="138">
        <v>52</v>
      </c>
      <c r="N233" s="138">
        <v>0</v>
      </c>
      <c r="O233" s="138">
        <v>0</v>
      </c>
      <c r="P233" s="138">
        <v>52</v>
      </c>
      <c r="Q233" s="138">
        <v>0</v>
      </c>
      <c r="R233" s="138">
        <v>0</v>
      </c>
      <c r="S233" s="138">
        <v>0</v>
      </c>
      <c r="T233" s="138">
        <v>52</v>
      </c>
      <c r="U233" s="138">
        <v>0</v>
      </c>
      <c r="V233" s="138">
        <v>44</v>
      </c>
      <c r="W233" s="138"/>
      <c r="X233" s="138"/>
      <c r="Y233" s="138"/>
      <c r="Z233" s="138"/>
      <c r="AA233" s="139">
        <v>1</v>
      </c>
      <c r="AB233" s="137">
        <f t="shared" si="13"/>
        <v>118.71599999999999</v>
      </c>
      <c r="AC233" s="155"/>
    </row>
    <row r="234" spans="1:29" s="140" customFormat="1" ht="75" x14ac:dyDescent="0.25">
      <c r="A234" s="138">
        <v>223</v>
      </c>
      <c r="B234" s="138" t="s">
        <v>83</v>
      </c>
      <c r="C234" s="138" t="s">
        <v>45</v>
      </c>
      <c r="D234" s="138" t="s">
        <v>967</v>
      </c>
      <c r="E234" s="138" t="s">
        <v>207</v>
      </c>
      <c r="F234" s="138" t="s">
        <v>977</v>
      </c>
      <c r="G234" s="138" t="s">
        <v>978</v>
      </c>
      <c r="H234" s="138" t="s">
        <v>87</v>
      </c>
      <c r="I234" s="138">
        <v>9.0500000000000007</v>
      </c>
      <c r="J234" s="138" t="s">
        <v>45</v>
      </c>
      <c r="K234" s="138" t="s">
        <v>970</v>
      </c>
      <c r="L234" s="138"/>
      <c r="M234" s="138">
        <v>295</v>
      </c>
      <c r="N234" s="138">
        <v>0</v>
      </c>
      <c r="O234" s="138">
        <v>6</v>
      </c>
      <c r="P234" s="138">
        <v>289</v>
      </c>
      <c r="Q234" s="138">
        <v>0</v>
      </c>
      <c r="R234" s="138">
        <v>0</v>
      </c>
      <c r="S234" s="138">
        <v>0</v>
      </c>
      <c r="T234" s="138">
        <v>295</v>
      </c>
      <c r="U234" s="138">
        <v>0</v>
      </c>
      <c r="V234" s="138">
        <v>277</v>
      </c>
      <c r="W234" s="138"/>
      <c r="X234" s="138"/>
      <c r="Y234" s="138"/>
      <c r="Z234" s="138"/>
      <c r="AA234" s="139">
        <v>1</v>
      </c>
      <c r="AB234" s="137">
        <f t="shared" si="13"/>
        <v>2669.75</v>
      </c>
      <c r="AC234" s="155"/>
    </row>
    <row r="235" spans="1:29" s="140" customFormat="1" ht="30" x14ac:dyDescent="0.25">
      <c r="A235" s="138">
        <v>224</v>
      </c>
      <c r="B235" s="138" t="s">
        <v>86</v>
      </c>
      <c r="C235" s="138" t="s">
        <v>45</v>
      </c>
      <c r="D235" s="138" t="s">
        <v>208</v>
      </c>
      <c r="E235" s="138" t="s">
        <v>219</v>
      </c>
      <c r="F235" s="138" t="s">
        <v>979</v>
      </c>
      <c r="G235" s="138" t="s">
        <v>980</v>
      </c>
      <c r="H235" s="138" t="s">
        <v>87</v>
      </c>
      <c r="I235" s="138">
        <v>2.6829999999999998</v>
      </c>
      <c r="J235" s="138" t="s">
        <v>45</v>
      </c>
      <c r="K235" s="138"/>
      <c r="L235" s="138"/>
      <c r="M235" s="138">
        <v>8</v>
      </c>
      <c r="N235" s="138">
        <v>0</v>
      </c>
      <c r="O235" s="138">
        <v>0</v>
      </c>
      <c r="P235" s="138">
        <v>8</v>
      </c>
      <c r="Q235" s="138">
        <v>0</v>
      </c>
      <c r="R235" s="138">
        <v>0</v>
      </c>
      <c r="S235" s="138">
        <v>0</v>
      </c>
      <c r="T235" s="138">
        <v>8</v>
      </c>
      <c r="U235" s="138">
        <v>0</v>
      </c>
      <c r="V235" s="138">
        <v>34</v>
      </c>
      <c r="W235" s="138"/>
      <c r="X235" s="138"/>
      <c r="Y235" s="138"/>
      <c r="Z235" s="138"/>
      <c r="AA235" s="139">
        <v>1</v>
      </c>
      <c r="AB235" s="137">
        <f t="shared" si="13"/>
        <v>21.463999999999999</v>
      </c>
      <c r="AC235" s="155"/>
    </row>
    <row r="236" spans="1:29" s="140" customFormat="1" ht="75" x14ac:dyDescent="0.25">
      <c r="A236" s="138">
        <v>225</v>
      </c>
      <c r="B236" s="138" t="s">
        <v>83</v>
      </c>
      <c r="C236" s="138" t="s">
        <v>45</v>
      </c>
      <c r="D236" s="138" t="s">
        <v>967</v>
      </c>
      <c r="E236" s="138" t="s">
        <v>207</v>
      </c>
      <c r="F236" s="138" t="s">
        <v>981</v>
      </c>
      <c r="G236" s="138" t="s">
        <v>982</v>
      </c>
      <c r="H236" s="138" t="s">
        <v>87</v>
      </c>
      <c r="I236" s="138">
        <v>6.9829999999999997</v>
      </c>
      <c r="J236" s="138" t="s">
        <v>45</v>
      </c>
      <c r="K236" s="138" t="s">
        <v>970</v>
      </c>
      <c r="L236" s="138"/>
      <c r="M236" s="138">
        <v>295</v>
      </c>
      <c r="N236" s="138">
        <v>0</v>
      </c>
      <c r="O236" s="138">
        <v>6</v>
      </c>
      <c r="P236" s="138">
        <v>289</v>
      </c>
      <c r="Q236" s="138">
        <v>0</v>
      </c>
      <c r="R236" s="138">
        <v>0</v>
      </c>
      <c r="S236" s="138">
        <v>0</v>
      </c>
      <c r="T236" s="138">
        <v>295</v>
      </c>
      <c r="U236" s="138">
        <v>0</v>
      </c>
      <c r="V236" s="138">
        <v>277</v>
      </c>
      <c r="W236" s="138"/>
      <c r="X236" s="138"/>
      <c r="Y236" s="138"/>
      <c r="Z236" s="138"/>
      <c r="AA236" s="139">
        <v>1</v>
      </c>
      <c r="AB236" s="137">
        <f t="shared" si="13"/>
        <v>2059.9850000000001</v>
      </c>
      <c r="AC236" s="155"/>
    </row>
    <row r="237" spans="1:29" s="140" customFormat="1" ht="30" x14ac:dyDescent="0.25">
      <c r="A237" s="138">
        <v>226</v>
      </c>
      <c r="B237" s="138" t="s">
        <v>86</v>
      </c>
      <c r="C237" s="138" t="s">
        <v>45</v>
      </c>
      <c r="D237" s="138" t="s">
        <v>208</v>
      </c>
      <c r="E237" s="138" t="s">
        <v>219</v>
      </c>
      <c r="F237" s="138" t="s">
        <v>983</v>
      </c>
      <c r="G237" s="138" t="s">
        <v>984</v>
      </c>
      <c r="H237" s="138" t="s">
        <v>87</v>
      </c>
      <c r="I237" s="138">
        <v>2.7829999999999999</v>
      </c>
      <c r="J237" s="138" t="s">
        <v>45</v>
      </c>
      <c r="K237" s="138"/>
      <c r="L237" s="138"/>
      <c r="M237" s="138">
        <v>8</v>
      </c>
      <c r="N237" s="138">
        <v>0</v>
      </c>
      <c r="O237" s="138">
        <v>0</v>
      </c>
      <c r="P237" s="138">
        <v>8</v>
      </c>
      <c r="Q237" s="138">
        <v>0</v>
      </c>
      <c r="R237" s="138">
        <v>0</v>
      </c>
      <c r="S237" s="138">
        <v>0</v>
      </c>
      <c r="T237" s="138">
        <v>8</v>
      </c>
      <c r="U237" s="138">
        <v>0</v>
      </c>
      <c r="V237" s="138">
        <v>34</v>
      </c>
      <c r="W237" s="138"/>
      <c r="X237" s="138"/>
      <c r="Y237" s="138"/>
      <c r="Z237" s="138"/>
      <c r="AA237" s="139">
        <v>1</v>
      </c>
      <c r="AB237" s="137">
        <f t="shared" si="13"/>
        <v>22.263999999999999</v>
      </c>
      <c r="AC237" s="155"/>
    </row>
    <row r="238" spans="1:29" s="140" customFormat="1" ht="75" x14ac:dyDescent="0.25">
      <c r="A238" s="138">
        <v>227</v>
      </c>
      <c r="B238" s="138" t="s">
        <v>83</v>
      </c>
      <c r="C238" s="138" t="s">
        <v>45</v>
      </c>
      <c r="D238" s="138" t="s">
        <v>967</v>
      </c>
      <c r="E238" s="138" t="s">
        <v>207</v>
      </c>
      <c r="F238" s="138" t="s">
        <v>985</v>
      </c>
      <c r="G238" s="138" t="s">
        <v>986</v>
      </c>
      <c r="H238" s="138" t="s">
        <v>87</v>
      </c>
      <c r="I238" s="138">
        <v>7.633</v>
      </c>
      <c r="J238" s="138" t="s">
        <v>45</v>
      </c>
      <c r="K238" s="138" t="s">
        <v>970</v>
      </c>
      <c r="L238" s="138"/>
      <c r="M238" s="138">
        <v>295</v>
      </c>
      <c r="N238" s="138">
        <v>0</v>
      </c>
      <c r="O238" s="138">
        <v>6</v>
      </c>
      <c r="P238" s="138">
        <v>289</v>
      </c>
      <c r="Q238" s="138">
        <v>0</v>
      </c>
      <c r="R238" s="138">
        <v>0</v>
      </c>
      <c r="S238" s="138">
        <v>0</v>
      </c>
      <c r="T238" s="138">
        <v>295</v>
      </c>
      <c r="U238" s="138">
        <v>0</v>
      </c>
      <c r="V238" s="138">
        <v>277</v>
      </c>
      <c r="W238" s="138"/>
      <c r="X238" s="138"/>
      <c r="Y238" s="138"/>
      <c r="Z238" s="138"/>
      <c r="AA238" s="139">
        <v>1</v>
      </c>
      <c r="AB238" s="137">
        <f t="shared" si="13"/>
        <v>2251.7350000000001</v>
      </c>
      <c r="AC238" s="155"/>
    </row>
    <row r="239" spans="1:29" s="140" customFormat="1" ht="75" x14ac:dyDescent="0.25">
      <c r="A239" s="138">
        <v>228</v>
      </c>
      <c r="B239" s="138" t="s">
        <v>83</v>
      </c>
      <c r="C239" s="138" t="s">
        <v>45</v>
      </c>
      <c r="D239" s="138" t="s">
        <v>967</v>
      </c>
      <c r="E239" s="138" t="s">
        <v>207</v>
      </c>
      <c r="F239" s="138" t="s">
        <v>987</v>
      </c>
      <c r="G239" s="138" t="s">
        <v>988</v>
      </c>
      <c r="H239" s="138" t="s">
        <v>87</v>
      </c>
      <c r="I239" s="138">
        <v>7.6</v>
      </c>
      <c r="J239" s="138" t="s">
        <v>45</v>
      </c>
      <c r="K239" s="138" t="s">
        <v>970</v>
      </c>
      <c r="L239" s="138"/>
      <c r="M239" s="138">
        <v>295</v>
      </c>
      <c r="N239" s="138">
        <v>0</v>
      </c>
      <c r="O239" s="138">
        <v>6</v>
      </c>
      <c r="P239" s="138">
        <v>289</v>
      </c>
      <c r="Q239" s="138">
        <v>0</v>
      </c>
      <c r="R239" s="138">
        <v>0</v>
      </c>
      <c r="S239" s="138">
        <v>0</v>
      </c>
      <c r="T239" s="138">
        <v>295</v>
      </c>
      <c r="U239" s="138">
        <v>0</v>
      </c>
      <c r="V239" s="138">
        <v>277</v>
      </c>
      <c r="W239" s="138"/>
      <c r="X239" s="138"/>
      <c r="Y239" s="138"/>
      <c r="Z239" s="138"/>
      <c r="AA239" s="139">
        <v>1</v>
      </c>
      <c r="AB239" s="137">
        <f t="shared" si="13"/>
        <v>2242</v>
      </c>
      <c r="AC239" s="155"/>
    </row>
    <row r="240" spans="1:29" s="140" customFormat="1" ht="90" x14ac:dyDescent="0.25">
      <c r="A240" s="138">
        <v>229</v>
      </c>
      <c r="B240" s="138" t="s">
        <v>86</v>
      </c>
      <c r="C240" s="138" t="s">
        <v>45</v>
      </c>
      <c r="D240" s="138" t="s">
        <v>989</v>
      </c>
      <c r="E240" s="138" t="s">
        <v>220</v>
      </c>
      <c r="F240" s="138" t="s">
        <v>990</v>
      </c>
      <c r="G240" s="138" t="s">
        <v>991</v>
      </c>
      <c r="H240" s="138" t="s">
        <v>87</v>
      </c>
      <c r="I240" s="138">
        <v>3.2330000000000001</v>
      </c>
      <c r="J240" s="138" t="s">
        <v>45</v>
      </c>
      <c r="K240" s="138" t="s">
        <v>92</v>
      </c>
      <c r="L240" s="138"/>
      <c r="M240" s="138">
        <v>876</v>
      </c>
      <c r="N240" s="138">
        <v>0</v>
      </c>
      <c r="O240" s="138">
        <v>1</v>
      </c>
      <c r="P240" s="138">
        <v>875</v>
      </c>
      <c r="Q240" s="138">
        <v>0</v>
      </c>
      <c r="R240" s="138">
        <v>0</v>
      </c>
      <c r="S240" s="138">
        <v>6</v>
      </c>
      <c r="T240" s="138">
        <v>870</v>
      </c>
      <c r="U240" s="138">
        <v>0</v>
      </c>
      <c r="V240" s="138">
        <v>418</v>
      </c>
      <c r="W240" s="138"/>
      <c r="X240" s="138"/>
      <c r="Y240" s="138"/>
      <c r="Z240" s="138"/>
      <c r="AA240" s="139">
        <v>1</v>
      </c>
      <c r="AB240" s="137">
        <f t="shared" si="13"/>
        <v>2832.1080000000002</v>
      </c>
      <c r="AC240" s="155"/>
    </row>
    <row r="241" spans="1:29" s="140" customFormat="1" ht="225" x14ac:dyDescent="0.25">
      <c r="A241" s="138">
        <v>230</v>
      </c>
      <c r="B241" s="138" t="s">
        <v>78</v>
      </c>
      <c r="C241" s="138" t="s">
        <v>45</v>
      </c>
      <c r="D241" s="138" t="s">
        <v>879</v>
      </c>
      <c r="E241" s="138" t="s">
        <v>220</v>
      </c>
      <c r="F241" s="138" t="s">
        <v>992</v>
      </c>
      <c r="G241" s="138" t="s">
        <v>993</v>
      </c>
      <c r="H241" s="138" t="s">
        <v>87</v>
      </c>
      <c r="I241" s="138">
        <v>5.1660000000000004</v>
      </c>
      <c r="J241" s="138" t="s">
        <v>45</v>
      </c>
      <c r="K241" s="138" t="s">
        <v>772</v>
      </c>
      <c r="L241" s="138"/>
      <c r="M241" s="138">
        <v>234</v>
      </c>
      <c r="N241" s="138">
        <v>0</v>
      </c>
      <c r="O241" s="138">
        <v>11</v>
      </c>
      <c r="P241" s="138">
        <v>222</v>
      </c>
      <c r="Q241" s="138">
        <v>0</v>
      </c>
      <c r="R241" s="138">
        <v>0</v>
      </c>
      <c r="S241" s="138">
        <v>3</v>
      </c>
      <c r="T241" s="138">
        <v>230</v>
      </c>
      <c r="U241" s="138">
        <v>1</v>
      </c>
      <c r="V241" s="138">
        <v>280</v>
      </c>
      <c r="W241" s="138" t="s">
        <v>223</v>
      </c>
      <c r="X241" s="138"/>
      <c r="Y241" s="138"/>
      <c r="Z241" s="138"/>
      <c r="AA241" s="139">
        <v>1</v>
      </c>
      <c r="AB241" s="137">
        <f t="shared" si="13"/>
        <v>1208.8440000000001</v>
      </c>
      <c r="AC241" s="155"/>
    </row>
    <row r="242" spans="1:29" s="140" customFormat="1" ht="45" x14ac:dyDescent="0.25">
      <c r="A242" s="138">
        <v>231</v>
      </c>
      <c r="B242" s="138" t="s">
        <v>86</v>
      </c>
      <c r="C242" s="138" t="s">
        <v>45</v>
      </c>
      <c r="D242" s="138" t="s">
        <v>994</v>
      </c>
      <c r="E242" s="138" t="s">
        <v>219</v>
      </c>
      <c r="F242" s="138" t="s">
        <v>995</v>
      </c>
      <c r="G242" s="138" t="s">
        <v>996</v>
      </c>
      <c r="H242" s="138" t="s">
        <v>87</v>
      </c>
      <c r="I242" s="138">
        <v>0.91600000000000004</v>
      </c>
      <c r="J242" s="138" t="s">
        <v>45</v>
      </c>
      <c r="K242" s="138" t="s">
        <v>997</v>
      </c>
      <c r="L242" s="138"/>
      <c r="M242" s="138">
        <v>28</v>
      </c>
      <c r="N242" s="138">
        <v>0</v>
      </c>
      <c r="O242" s="138">
        <v>1</v>
      </c>
      <c r="P242" s="138">
        <v>27</v>
      </c>
      <c r="Q242" s="138">
        <v>0</v>
      </c>
      <c r="R242" s="138">
        <v>0</v>
      </c>
      <c r="S242" s="138">
        <v>0</v>
      </c>
      <c r="T242" s="138">
        <v>28</v>
      </c>
      <c r="U242" s="138">
        <v>0</v>
      </c>
      <c r="V242" s="138">
        <v>123</v>
      </c>
      <c r="W242" s="138"/>
      <c r="X242" s="138"/>
      <c r="Y242" s="138"/>
      <c r="Z242" s="138"/>
      <c r="AA242" s="139">
        <v>1</v>
      </c>
      <c r="AB242" s="137">
        <f t="shared" si="13"/>
        <v>25.648</v>
      </c>
      <c r="AC242" s="155"/>
    </row>
    <row r="243" spans="1:29" s="140" customFormat="1" ht="75" x14ac:dyDescent="0.25">
      <c r="A243" s="138">
        <v>232</v>
      </c>
      <c r="B243" s="138" t="s">
        <v>86</v>
      </c>
      <c r="C243" s="138" t="s">
        <v>45</v>
      </c>
      <c r="D243" s="138" t="s">
        <v>998</v>
      </c>
      <c r="E243" s="138" t="s">
        <v>220</v>
      </c>
      <c r="F243" s="138" t="s">
        <v>999</v>
      </c>
      <c r="G243" s="138" t="s">
        <v>1000</v>
      </c>
      <c r="H243" s="138" t="s">
        <v>87</v>
      </c>
      <c r="I243" s="138">
        <v>4.45</v>
      </c>
      <c r="J243" s="138" t="s">
        <v>45</v>
      </c>
      <c r="K243" s="138" t="s">
        <v>92</v>
      </c>
      <c r="L243" s="138"/>
      <c r="M243" s="138">
        <v>876</v>
      </c>
      <c r="N243" s="138">
        <v>0</v>
      </c>
      <c r="O243" s="138">
        <v>1</v>
      </c>
      <c r="P243" s="138">
        <v>875</v>
      </c>
      <c r="Q243" s="138">
        <v>0</v>
      </c>
      <c r="R243" s="138">
        <v>0</v>
      </c>
      <c r="S243" s="138">
        <v>6</v>
      </c>
      <c r="T243" s="138">
        <v>870</v>
      </c>
      <c r="U243" s="138">
        <v>0</v>
      </c>
      <c r="V243" s="138">
        <v>418</v>
      </c>
      <c r="W243" s="138"/>
      <c r="X243" s="138"/>
      <c r="Y243" s="138"/>
      <c r="Z243" s="138"/>
      <c r="AA243" s="139">
        <v>1</v>
      </c>
      <c r="AB243" s="137">
        <f t="shared" si="13"/>
        <v>3898.2</v>
      </c>
      <c r="AC243" s="155"/>
    </row>
    <row r="244" spans="1:29" s="140" customFormat="1" ht="45" x14ac:dyDescent="0.25">
      <c r="A244" s="157">
        <v>233</v>
      </c>
      <c r="B244" s="157" t="s">
        <v>81</v>
      </c>
      <c r="C244" s="157" t="s">
        <v>45</v>
      </c>
      <c r="D244" s="157" t="s">
        <v>225</v>
      </c>
      <c r="E244" s="157" t="s">
        <v>220</v>
      </c>
      <c r="F244" s="157" t="s">
        <v>1001</v>
      </c>
      <c r="G244" s="157" t="s">
        <v>1002</v>
      </c>
      <c r="H244" s="157" t="s">
        <v>95</v>
      </c>
      <c r="I244" s="157">
        <v>10.416</v>
      </c>
      <c r="J244" s="157" t="s">
        <v>45</v>
      </c>
      <c r="K244" s="157" t="s">
        <v>842</v>
      </c>
      <c r="L244" s="157"/>
      <c r="M244" s="157">
        <v>334</v>
      </c>
      <c r="N244" s="157">
        <v>0</v>
      </c>
      <c r="O244" s="157">
        <v>3</v>
      </c>
      <c r="P244" s="157">
        <v>331</v>
      </c>
      <c r="Q244" s="157">
        <v>0</v>
      </c>
      <c r="R244" s="157">
        <v>0</v>
      </c>
      <c r="S244" s="157">
        <v>0</v>
      </c>
      <c r="T244" s="157">
        <v>334</v>
      </c>
      <c r="U244" s="157">
        <v>0</v>
      </c>
      <c r="V244" s="157">
        <v>970</v>
      </c>
      <c r="W244" s="157"/>
      <c r="X244" s="157" t="s">
        <v>1003</v>
      </c>
      <c r="Y244" s="157" t="s">
        <v>79</v>
      </c>
      <c r="Z244" s="157" t="s">
        <v>82</v>
      </c>
      <c r="AA244" s="158">
        <v>1</v>
      </c>
      <c r="AB244" s="159">
        <f>I244*M244</f>
        <v>3478.944</v>
      </c>
      <c r="AC244" s="155"/>
    </row>
    <row r="245" spans="1:29" s="140" customFormat="1" ht="60" x14ac:dyDescent="0.25">
      <c r="A245" s="138">
        <v>234</v>
      </c>
      <c r="B245" s="138" t="s">
        <v>86</v>
      </c>
      <c r="C245" s="138" t="s">
        <v>45</v>
      </c>
      <c r="D245" s="138" t="s">
        <v>1004</v>
      </c>
      <c r="E245" s="138" t="s">
        <v>220</v>
      </c>
      <c r="F245" s="138" t="s">
        <v>1005</v>
      </c>
      <c r="G245" s="138" t="s">
        <v>1006</v>
      </c>
      <c r="H245" s="138" t="s">
        <v>87</v>
      </c>
      <c r="I245" s="138">
        <v>1.7</v>
      </c>
      <c r="J245" s="138" t="s">
        <v>45</v>
      </c>
      <c r="K245" s="138"/>
      <c r="L245" s="138"/>
      <c r="M245" s="138">
        <v>37</v>
      </c>
      <c r="N245" s="138">
        <v>0</v>
      </c>
      <c r="O245" s="138">
        <v>0</v>
      </c>
      <c r="P245" s="138">
        <v>37</v>
      </c>
      <c r="Q245" s="138">
        <v>0</v>
      </c>
      <c r="R245" s="138">
        <v>0</v>
      </c>
      <c r="S245" s="138">
        <v>1</v>
      </c>
      <c r="T245" s="138">
        <v>36</v>
      </c>
      <c r="U245" s="138">
        <v>0</v>
      </c>
      <c r="V245" s="138">
        <v>269</v>
      </c>
      <c r="W245" s="138"/>
      <c r="X245" s="138"/>
      <c r="Y245" s="138"/>
      <c r="Z245" s="138"/>
      <c r="AA245" s="139">
        <v>1</v>
      </c>
      <c r="AB245" s="137">
        <f>I245*M245</f>
        <v>62.9</v>
      </c>
      <c r="AC245" s="155"/>
    </row>
    <row r="246" spans="1:29" s="140" customFormat="1" ht="120" x14ac:dyDescent="0.25">
      <c r="A246" s="157">
        <v>235</v>
      </c>
      <c r="B246" s="157" t="s">
        <v>86</v>
      </c>
      <c r="C246" s="157" t="s">
        <v>45</v>
      </c>
      <c r="D246" s="157" t="s">
        <v>1007</v>
      </c>
      <c r="E246" s="157" t="s">
        <v>220</v>
      </c>
      <c r="F246" s="157" t="s">
        <v>1005</v>
      </c>
      <c r="G246" s="157" t="s">
        <v>1008</v>
      </c>
      <c r="H246" s="157" t="s">
        <v>95</v>
      </c>
      <c r="I246" s="157">
        <v>0.28299999999999997</v>
      </c>
      <c r="J246" s="157" t="s">
        <v>45</v>
      </c>
      <c r="K246" s="157" t="s">
        <v>1009</v>
      </c>
      <c r="L246" s="157"/>
      <c r="M246" s="157">
        <v>113</v>
      </c>
      <c r="N246" s="157">
        <v>0</v>
      </c>
      <c r="O246" s="157">
        <v>8</v>
      </c>
      <c r="P246" s="157">
        <v>105</v>
      </c>
      <c r="Q246" s="157">
        <v>0</v>
      </c>
      <c r="R246" s="157">
        <v>0</v>
      </c>
      <c r="S246" s="157">
        <v>0</v>
      </c>
      <c r="T246" s="157">
        <v>113</v>
      </c>
      <c r="U246" s="157">
        <v>0</v>
      </c>
      <c r="V246" s="157">
        <v>504</v>
      </c>
      <c r="W246" s="157"/>
      <c r="X246" s="157" t="s">
        <v>1010</v>
      </c>
      <c r="Y246" s="157" t="s">
        <v>79</v>
      </c>
      <c r="Z246" s="157" t="s">
        <v>85</v>
      </c>
      <c r="AA246" s="158">
        <v>1</v>
      </c>
      <c r="AB246" s="159">
        <f>I246*M246</f>
        <v>31.978999999999999</v>
      </c>
      <c r="AC246" s="155"/>
    </row>
    <row r="247" spans="1:29" s="140" customFormat="1" ht="60" x14ac:dyDescent="0.25">
      <c r="A247" s="138">
        <v>236</v>
      </c>
      <c r="B247" s="138" t="s">
        <v>86</v>
      </c>
      <c r="C247" s="138" t="s">
        <v>45</v>
      </c>
      <c r="D247" s="138" t="s">
        <v>1011</v>
      </c>
      <c r="E247" s="138" t="s">
        <v>220</v>
      </c>
      <c r="F247" s="138" t="s">
        <v>1005</v>
      </c>
      <c r="G247" s="138" t="s">
        <v>1012</v>
      </c>
      <c r="H247" s="138" t="s">
        <v>87</v>
      </c>
      <c r="I247" s="138">
        <v>2.8330000000000002</v>
      </c>
      <c r="J247" s="138" t="s">
        <v>45</v>
      </c>
      <c r="K247" s="138"/>
      <c r="L247" s="138"/>
      <c r="M247" s="138">
        <v>10</v>
      </c>
      <c r="N247" s="138">
        <v>0</v>
      </c>
      <c r="O247" s="138">
        <v>0</v>
      </c>
      <c r="P247" s="138">
        <v>10</v>
      </c>
      <c r="Q247" s="138">
        <v>0</v>
      </c>
      <c r="R247" s="138">
        <v>0</v>
      </c>
      <c r="S247" s="138">
        <v>0</v>
      </c>
      <c r="T247" s="138">
        <v>10</v>
      </c>
      <c r="U247" s="138">
        <v>0</v>
      </c>
      <c r="V247" s="138">
        <v>77</v>
      </c>
      <c r="W247" s="138"/>
      <c r="X247" s="138"/>
      <c r="Y247" s="138"/>
      <c r="Z247" s="138"/>
      <c r="AA247" s="139">
        <v>1</v>
      </c>
      <c r="AB247" s="137">
        <f>I247*M247</f>
        <v>28.33</v>
      </c>
      <c r="AC247" s="155"/>
    </row>
    <row r="248" spans="1:29" s="140" customFormat="1" ht="150" x14ac:dyDescent="0.25">
      <c r="A248" s="157">
        <v>237</v>
      </c>
      <c r="B248" s="157" t="s">
        <v>86</v>
      </c>
      <c r="C248" s="157" t="s">
        <v>45</v>
      </c>
      <c r="D248" s="157" t="s">
        <v>1013</v>
      </c>
      <c r="E248" s="157" t="s">
        <v>220</v>
      </c>
      <c r="F248" s="157" t="s">
        <v>1014</v>
      </c>
      <c r="G248" s="157" t="s">
        <v>1015</v>
      </c>
      <c r="H248" s="157" t="s">
        <v>95</v>
      </c>
      <c r="I248" s="157">
        <v>3.5830000000000002</v>
      </c>
      <c r="J248" s="157" t="s">
        <v>45</v>
      </c>
      <c r="K248" s="157" t="s">
        <v>1016</v>
      </c>
      <c r="L248" s="157"/>
      <c r="M248" s="157">
        <v>171</v>
      </c>
      <c r="N248" s="157">
        <v>0</v>
      </c>
      <c r="O248" s="157">
        <v>10</v>
      </c>
      <c r="P248" s="157">
        <v>161</v>
      </c>
      <c r="Q248" s="157">
        <v>0</v>
      </c>
      <c r="R248" s="157">
        <v>0</v>
      </c>
      <c r="S248" s="157">
        <v>0</v>
      </c>
      <c r="T248" s="157">
        <v>171</v>
      </c>
      <c r="U248" s="157">
        <v>0</v>
      </c>
      <c r="V248" s="157">
        <v>830</v>
      </c>
      <c r="W248" s="157"/>
      <c r="X248" s="157" t="s">
        <v>1010</v>
      </c>
      <c r="Y248" s="157" t="s">
        <v>79</v>
      </c>
      <c r="Z248" s="157" t="s">
        <v>80</v>
      </c>
      <c r="AA248" s="158">
        <v>1</v>
      </c>
      <c r="AB248" s="159">
        <f t="shared" ref="AB248:AB261" si="14">I248*M248</f>
        <v>612.69299999999998</v>
      </c>
      <c r="AC248" s="155"/>
    </row>
    <row r="249" spans="1:29" s="140" customFormat="1" ht="75" x14ac:dyDescent="0.25">
      <c r="A249" s="157">
        <v>238</v>
      </c>
      <c r="B249" s="157" t="s">
        <v>86</v>
      </c>
      <c r="C249" s="157" t="s">
        <v>45</v>
      </c>
      <c r="D249" s="157" t="s">
        <v>1017</v>
      </c>
      <c r="E249" s="157" t="s">
        <v>220</v>
      </c>
      <c r="F249" s="157" t="s">
        <v>1018</v>
      </c>
      <c r="G249" s="157" t="s">
        <v>1019</v>
      </c>
      <c r="H249" s="157" t="s">
        <v>95</v>
      </c>
      <c r="I249" s="157">
        <v>3.633</v>
      </c>
      <c r="J249" s="157" t="s">
        <v>45</v>
      </c>
      <c r="K249" s="157" t="s">
        <v>1020</v>
      </c>
      <c r="L249" s="157"/>
      <c r="M249" s="157">
        <v>114</v>
      </c>
      <c r="N249" s="157">
        <v>0</v>
      </c>
      <c r="O249" s="157">
        <v>10</v>
      </c>
      <c r="P249" s="157">
        <v>104</v>
      </c>
      <c r="Q249" s="157">
        <v>0</v>
      </c>
      <c r="R249" s="157">
        <v>0</v>
      </c>
      <c r="S249" s="157">
        <v>0</v>
      </c>
      <c r="T249" s="157">
        <v>114</v>
      </c>
      <c r="U249" s="157">
        <v>0</v>
      </c>
      <c r="V249" s="157">
        <v>1048</v>
      </c>
      <c r="W249" s="157"/>
      <c r="X249" s="157" t="s">
        <v>1010</v>
      </c>
      <c r="Y249" s="157" t="s">
        <v>79</v>
      </c>
      <c r="Z249" s="157" t="s">
        <v>85</v>
      </c>
      <c r="AA249" s="158">
        <v>1</v>
      </c>
      <c r="AB249" s="159">
        <f t="shared" si="14"/>
        <v>414.16199999999998</v>
      </c>
      <c r="AC249" s="155"/>
    </row>
    <row r="250" spans="1:29" s="140" customFormat="1" ht="45" x14ac:dyDescent="0.25">
      <c r="A250" s="138">
        <v>239</v>
      </c>
      <c r="B250" s="138" t="s">
        <v>81</v>
      </c>
      <c r="C250" s="138" t="s">
        <v>45</v>
      </c>
      <c r="D250" s="138" t="s">
        <v>1021</v>
      </c>
      <c r="E250" s="138" t="s">
        <v>219</v>
      </c>
      <c r="F250" s="138" t="s">
        <v>1022</v>
      </c>
      <c r="G250" s="138" t="s">
        <v>1023</v>
      </c>
      <c r="H250" s="138" t="s">
        <v>87</v>
      </c>
      <c r="I250" s="138">
        <v>1.25</v>
      </c>
      <c r="J250" s="138" t="s">
        <v>45</v>
      </c>
      <c r="K250" s="138"/>
      <c r="L250" s="138"/>
      <c r="M250" s="138">
        <v>15</v>
      </c>
      <c r="N250" s="138">
        <v>0</v>
      </c>
      <c r="O250" s="138">
        <v>0</v>
      </c>
      <c r="P250" s="138">
        <v>15</v>
      </c>
      <c r="Q250" s="138">
        <v>0</v>
      </c>
      <c r="R250" s="138">
        <v>0</v>
      </c>
      <c r="S250" s="138">
        <v>0</v>
      </c>
      <c r="T250" s="138">
        <v>15</v>
      </c>
      <c r="U250" s="138">
        <v>0</v>
      </c>
      <c r="V250" s="138">
        <v>7.3</v>
      </c>
      <c r="W250" s="138"/>
      <c r="X250" s="138"/>
      <c r="Y250" s="138"/>
      <c r="Z250" s="138"/>
      <c r="AA250" s="139">
        <v>1</v>
      </c>
      <c r="AB250" s="137">
        <f t="shared" si="14"/>
        <v>18.75</v>
      </c>
      <c r="AC250" s="155"/>
    </row>
    <row r="251" spans="1:29" s="140" customFormat="1" ht="16.5" x14ac:dyDescent="0.25">
      <c r="A251" s="138">
        <v>240</v>
      </c>
      <c r="B251" s="138" t="s">
        <v>81</v>
      </c>
      <c r="C251" s="138" t="s">
        <v>46</v>
      </c>
      <c r="D251" s="138" t="s">
        <v>305</v>
      </c>
      <c r="E251" s="138" t="s">
        <v>220</v>
      </c>
      <c r="F251" s="138" t="s">
        <v>1024</v>
      </c>
      <c r="G251" s="138" t="s">
        <v>1025</v>
      </c>
      <c r="H251" s="138" t="s">
        <v>87</v>
      </c>
      <c r="I251" s="138">
        <v>0.91600000000000004</v>
      </c>
      <c r="J251" s="138" t="s">
        <v>46</v>
      </c>
      <c r="K251" s="138"/>
      <c r="L251" s="138"/>
      <c r="M251" s="138">
        <v>40</v>
      </c>
      <c r="N251" s="138">
        <v>0</v>
      </c>
      <c r="O251" s="138">
        <v>0</v>
      </c>
      <c r="P251" s="138">
        <v>40</v>
      </c>
      <c r="Q251" s="138">
        <v>0</v>
      </c>
      <c r="R251" s="138">
        <v>0</v>
      </c>
      <c r="S251" s="138">
        <v>0</v>
      </c>
      <c r="T251" s="138">
        <v>40</v>
      </c>
      <c r="U251" s="138">
        <v>0</v>
      </c>
      <c r="V251" s="138">
        <v>65</v>
      </c>
      <c r="W251" s="138"/>
      <c r="X251" s="138"/>
      <c r="Y251" s="138"/>
      <c r="Z251" s="138"/>
      <c r="AA251" s="139">
        <v>1</v>
      </c>
      <c r="AB251" s="137">
        <f t="shared" si="14"/>
        <v>36.64</v>
      </c>
      <c r="AC251" s="155"/>
    </row>
    <row r="252" spans="1:29" s="140" customFormat="1" ht="45" x14ac:dyDescent="0.25">
      <c r="A252" s="138">
        <v>241</v>
      </c>
      <c r="B252" s="138" t="s">
        <v>81</v>
      </c>
      <c r="C252" s="138" t="s">
        <v>46</v>
      </c>
      <c r="D252" s="138" t="s">
        <v>105</v>
      </c>
      <c r="E252" s="138" t="s">
        <v>219</v>
      </c>
      <c r="F252" s="138" t="s">
        <v>1026</v>
      </c>
      <c r="G252" s="138" t="s">
        <v>1027</v>
      </c>
      <c r="H252" s="138" t="s">
        <v>87</v>
      </c>
      <c r="I252" s="138">
        <v>0.66600000000000004</v>
      </c>
      <c r="J252" s="138" t="s">
        <v>46</v>
      </c>
      <c r="K252" s="138" t="s">
        <v>345</v>
      </c>
      <c r="L252" s="138"/>
      <c r="M252" s="138">
        <v>114</v>
      </c>
      <c r="N252" s="138">
        <v>0</v>
      </c>
      <c r="O252" s="138">
        <v>2</v>
      </c>
      <c r="P252" s="138">
        <v>112</v>
      </c>
      <c r="Q252" s="138">
        <v>0</v>
      </c>
      <c r="R252" s="138">
        <v>0</v>
      </c>
      <c r="S252" s="138">
        <v>0</v>
      </c>
      <c r="T252" s="138">
        <v>114</v>
      </c>
      <c r="U252" s="138">
        <v>0</v>
      </c>
      <c r="V252" s="138">
        <v>220</v>
      </c>
      <c r="W252" s="138"/>
      <c r="X252" s="138"/>
      <c r="Y252" s="138"/>
      <c r="Z252" s="138"/>
      <c r="AA252" s="139">
        <v>1</v>
      </c>
      <c r="AB252" s="137">
        <f t="shared" si="14"/>
        <v>75.924000000000007</v>
      </c>
      <c r="AC252" s="155"/>
    </row>
    <row r="253" spans="1:29" s="140" customFormat="1" ht="30" x14ac:dyDescent="0.25">
      <c r="A253" s="138">
        <v>242</v>
      </c>
      <c r="B253" s="138" t="s">
        <v>203</v>
      </c>
      <c r="C253" s="138" t="s">
        <v>45</v>
      </c>
      <c r="D253" s="138" t="s">
        <v>342</v>
      </c>
      <c r="E253" s="138" t="s">
        <v>220</v>
      </c>
      <c r="F253" s="138" t="s">
        <v>1028</v>
      </c>
      <c r="G253" s="138" t="s">
        <v>1029</v>
      </c>
      <c r="H253" s="138" t="s">
        <v>87</v>
      </c>
      <c r="I253" s="138">
        <v>5.7830000000000004</v>
      </c>
      <c r="J253" s="138" t="s">
        <v>45</v>
      </c>
      <c r="K253" s="138"/>
      <c r="L253" s="138"/>
      <c r="M253" s="138">
        <v>15</v>
      </c>
      <c r="N253" s="138">
        <v>0</v>
      </c>
      <c r="O253" s="138">
        <v>0</v>
      </c>
      <c r="P253" s="138">
        <v>15</v>
      </c>
      <c r="Q253" s="138">
        <v>0</v>
      </c>
      <c r="R253" s="138">
        <v>0</v>
      </c>
      <c r="S253" s="138">
        <v>0</v>
      </c>
      <c r="T253" s="138">
        <v>15</v>
      </c>
      <c r="U253" s="138">
        <v>0</v>
      </c>
      <c r="V253" s="138">
        <v>6</v>
      </c>
      <c r="W253" s="138"/>
      <c r="X253" s="138"/>
      <c r="Y253" s="138"/>
      <c r="Z253" s="138"/>
      <c r="AA253" s="139">
        <v>1</v>
      </c>
      <c r="AB253" s="137">
        <f t="shared" si="14"/>
        <v>86.745000000000005</v>
      </c>
      <c r="AC253" s="155"/>
    </row>
    <row r="254" spans="1:29" s="140" customFormat="1" ht="90" x14ac:dyDescent="0.25">
      <c r="A254" s="157">
        <v>243</v>
      </c>
      <c r="B254" s="157" t="s">
        <v>81</v>
      </c>
      <c r="C254" s="157" t="s">
        <v>45</v>
      </c>
      <c r="D254" s="157" t="s">
        <v>774</v>
      </c>
      <c r="E254" s="157" t="s">
        <v>220</v>
      </c>
      <c r="F254" s="157" t="s">
        <v>1030</v>
      </c>
      <c r="G254" s="157" t="s">
        <v>1031</v>
      </c>
      <c r="H254" s="157" t="s">
        <v>95</v>
      </c>
      <c r="I254" s="157">
        <v>1.583</v>
      </c>
      <c r="J254" s="157" t="s">
        <v>45</v>
      </c>
      <c r="K254" s="157" t="s">
        <v>92</v>
      </c>
      <c r="L254" s="157"/>
      <c r="M254" s="157">
        <v>42</v>
      </c>
      <c r="N254" s="157">
        <v>0</v>
      </c>
      <c r="O254" s="157">
        <v>1</v>
      </c>
      <c r="P254" s="157">
        <v>41</v>
      </c>
      <c r="Q254" s="157">
        <v>0</v>
      </c>
      <c r="R254" s="157">
        <v>0</v>
      </c>
      <c r="S254" s="157">
        <v>1</v>
      </c>
      <c r="T254" s="157">
        <v>41</v>
      </c>
      <c r="U254" s="157">
        <v>0</v>
      </c>
      <c r="V254" s="157">
        <v>83</v>
      </c>
      <c r="W254" s="157"/>
      <c r="X254" s="157" t="s">
        <v>1032</v>
      </c>
      <c r="Y254" s="157" t="s">
        <v>79</v>
      </c>
      <c r="Z254" s="157" t="s">
        <v>82</v>
      </c>
      <c r="AA254" s="158">
        <v>1</v>
      </c>
      <c r="AB254" s="159">
        <f t="shared" si="14"/>
        <v>66.486000000000004</v>
      </c>
      <c r="AC254" s="155"/>
    </row>
    <row r="255" spans="1:29" s="140" customFormat="1" ht="45" x14ac:dyDescent="0.25">
      <c r="A255" s="138">
        <v>244</v>
      </c>
      <c r="B255" s="138" t="s">
        <v>81</v>
      </c>
      <c r="C255" s="138" t="s">
        <v>45</v>
      </c>
      <c r="D255" s="138" t="s">
        <v>225</v>
      </c>
      <c r="E255" s="138" t="s">
        <v>220</v>
      </c>
      <c r="F255" s="138" t="s">
        <v>1033</v>
      </c>
      <c r="G255" s="138" t="s">
        <v>1034</v>
      </c>
      <c r="H255" s="138" t="s">
        <v>95</v>
      </c>
      <c r="I255" s="138">
        <v>19.832999999999998</v>
      </c>
      <c r="J255" s="138" t="s">
        <v>45</v>
      </c>
      <c r="K255" s="138" t="s">
        <v>842</v>
      </c>
      <c r="L255" s="138"/>
      <c r="M255" s="138">
        <v>332</v>
      </c>
      <c r="N255" s="138">
        <v>0</v>
      </c>
      <c r="O255" s="138">
        <v>3</v>
      </c>
      <c r="P255" s="138">
        <v>329</v>
      </c>
      <c r="Q255" s="138">
        <v>0</v>
      </c>
      <c r="R255" s="138">
        <v>0</v>
      </c>
      <c r="S255" s="138">
        <v>2</v>
      </c>
      <c r="T255" s="138">
        <v>330</v>
      </c>
      <c r="U255" s="138">
        <v>0</v>
      </c>
      <c r="V255" s="138">
        <v>344</v>
      </c>
      <c r="W255" s="138"/>
      <c r="X255" s="138" t="s">
        <v>1035</v>
      </c>
      <c r="Y255" s="138" t="s">
        <v>106</v>
      </c>
      <c r="Z255" s="138" t="s">
        <v>85</v>
      </c>
      <c r="AA255" s="139">
        <v>0</v>
      </c>
      <c r="AB255" s="156">
        <f t="shared" si="14"/>
        <v>6584.5559999999996</v>
      </c>
      <c r="AC255" s="155"/>
    </row>
    <row r="256" spans="1:29" s="140" customFormat="1" ht="90" x14ac:dyDescent="0.25">
      <c r="A256" s="138">
        <v>245</v>
      </c>
      <c r="B256" s="138" t="s">
        <v>81</v>
      </c>
      <c r="C256" s="138" t="s">
        <v>45</v>
      </c>
      <c r="D256" s="138" t="s">
        <v>1036</v>
      </c>
      <c r="E256" s="138" t="s">
        <v>220</v>
      </c>
      <c r="F256" s="138" t="s">
        <v>1037</v>
      </c>
      <c r="G256" s="138" t="s">
        <v>1038</v>
      </c>
      <c r="H256" s="138" t="s">
        <v>95</v>
      </c>
      <c r="I256" s="138">
        <v>1.466</v>
      </c>
      <c r="J256" s="138" t="s">
        <v>45</v>
      </c>
      <c r="K256" s="138" t="s">
        <v>1039</v>
      </c>
      <c r="L256" s="138"/>
      <c r="M256" s="138">
        <v>306</v>
      </c>
      <c r="N256" s="138">
        <v>0</v>
      </c>
      <c r="O256" s="138">
        <v>5</v>
      </c>
      <c r="P256" s="138">
        <v>301</v>
      </c>
      <c r="Q256" s="138">
        <v>0</v>
      </c>
      <c r="R256" s="138">
        <v>0</v>
      </c>
      <c r="S256" s="138">
        <v>0</v>
      </c>
      <c r="T256" s="138">
        <v>306</v>
      </c>
      <c r="U256" s="138">
        <v>0</v>
      </c>
      <c r="V256" s="138">
        <v>380</v>
      </c>
      <c r="W256" s="138"/>
      <c r="X256" s="138" t="s">
        <v>1040</v>
      </c>
      <c r="Y256" s="138" t="s">
        <v>89</v>
      </c>
      <c r="Z256" s="138" t="s">
        <v>82</v>
      </c>
      <c r="AA256" s="139">
        <v>0</v>
      </c>
      <c r="AB256" s="156">
        <f t="shared" si="14"/>
        <v>448.596</v>
      </c>
      <c r="AC256" s="155"/>
    </row>
    <row r="257" spans="1:29" s="140" customFormat="1" ht="45" x14ac:dyDescent="0.25">
      <c r="A257" s="138">
        <v>246</v>
      </c>
      <c r="B257" s="138" t="s">
        <v>81</v>
      </c>
      <c r="C257" s="138" t="s">
        <v>45</v>
      </c>
      <c r="D257" s="138" t="s">
        <v>225</v>
      </c>
      <c r="E257" s="138" t="s">
        <v>220</v>
      </c>
      <c r="F257" s="138" t="s">
        <v>1037</v>
      </c>
      <c r="G257" s="138" t="s">
        <v>1041</v>
      </c>
      <c r="H257" s="138" t="s">
        <v>87</v>
      </c>
      <c r="I257" s="138">
        <v>3.633</v>
      </c>
      <c r="J257" s="138" t="s">
        <v>45</v>
      </c>
      <c r="K257" s="138" t="s">
        <v>842</v>
      </c>
      <c r="L257" s="138"/>
      <c r="M257" s="138">
        <v>332</v>
      </c>
      <c r="N257" s="138">
        <v>0</v>
      </c>
      <c r="O257" s="138">
        <v>3</v>
      </c>
      <c r="P257" s="138">
        <v>329</v>
      </c>
      <c r="Q257" s="138">
        <v>0</v>
      </c>
      <c r="R257" s="138">
        <v>0</v>
      </c>
      <c r="S257" s="138">
        <v>2</v>
      </c>
      <c r="T257" s="138">
        <v>330</v>
      </c>
      <c r="U257" s="138">
        <v>0</v>
      </c>
      <c r="V257" s="138">
        <v>344</v>
      </c>
      <c r="W257" s="138"/>
      <c r="X257" s="138"/>
      <c r="Y257" s="138"/>
      <c r="Z257" s="138"/>
      <c r="AA257" s="139">
        <v>1</v>
      </c>
      <c r="AB257" s="137">
        <f t="shared" si="14"/>
        <v>1206.1559999999999</v>
      </c>
      <c r="AC257" s="155"/>
    </row>
    <row r="258" spans="1:29" s="140" customFormat="1" ht="30" x14ac:dyDescent="0.25">
      <c r="A258" s="138">
        <v>247</v>
      </c>
      <c r="B258" s="138" t="s">
        <v>203</v>
      </c>
      <c r="C258" s="138" t="s">
        <v>45</v>
      </c>
      <c r="D258" s="138" t="s">
        <v>342</v>
      </c>
      <c r="E258" s="138" t="s">
        <v>220</v>
      </c>
      <c r="F258" s="138" t="s">
        <v>1042</v>
      </c>
      <c r="G258" s="138" t="s">
        <v>1043</v>
      </c>
      <c r="H258" s="138" t="s">
        <v>87</v>
      </c>
      <c r="I258" s="138">
        <v>5.5</v>
      </c>
      <c r="J258" s="138" t="s">
        <v>45</v>
      </c>
      <c r="K258" s="138"/>
      <c r="L258" s="138"/>
      <c r="M258" s="138">
        <v>15</v>
      </c>
      <c r="N258" s="138">
        <v>0</v>
      </c>
      <c r="O258" s="138">
        <v>0</v>
      </c>
      <c r="P258" s="138">
        <v>15</v>
      </c>
      <c r="Q258" s="138">
        <v>0</v>
      </c>
      <c r="R258" s="138">
        <v>0</v>
      </c>
      <c r="S258" s="138">
        <v>0</v>
      </c>
      <c r="T258" s="138">
        <v>15</v>
      </c>
      <c r="U258" s="138">
        <v>0</v>
      </c>
      <c r="V258" s="138">
        <v>6</v>
      </c>
      <c r="W258" s="138"/>
      <c r="X258" s="138"/>
      <c r="Y258" s="138"/>
      <c r="Z258" s="138"/>
      <c r="AA258" s="139">
        <v>1</v>
      </c>
      <c r="AB258" s="137">
        <f t="shared" si="14"/>
        <v>82.5</v>
      </c>
      <c r="AC258" s="155"/>
    </row>
    <row r="259" spans="1:29" s="140" customFormat="1" ht="60" x14ac:dyDescent="0.25">
      <c r="A259" s="138">
        <v>248</v>
      </c>
      <c r="B259" s="138" t="s">
        <v>86</v>
      </c>
      <c r="C259" s="138" t="s">
        <v>45</v>
      </c>
      <c r="D259" s="138" t="s">
        <v>587</v>
      </c>
      <c r="E259" s="138" t="s">
        <v>219</v>
      </c>
      <c r="F259" s="138" t="s">
        <v>1044</v>
      </c>
      <c r="G259" s="138" t="s">
        <v>1045</v>
      </c>
      <c r="H259" s="138" t="s">
        <v>87</v>
      </c>
      <c r="I259" s="138">
        <v>1</v>
      </c>
      <c r="J259" s="138" t="s">
        <v>45</v>
      </c>
      <c r="K259" s="138" t="s">
        <v>1046</v>
      </c>
      <c r="L259" s="138"/>
      <c r="M259" s="138">
        <v>1</v>
      </c>
      <c r="N259" s="138">
        <v>0</v>
      </c>
      <c r="O259" s="138">
        <v>1</v>
      </c>
      <c r="P259" s="138">
        <v>0</v>
      </c>
      <c r="Q259" s="138">
        <v>0</v>
      </c>
      <c r="R259" s="138">
        <v>0</v>
      </c>
      <c r="S259" s="138">
        <v>0</v>
      </c>
      <c r="T259" s="138">
        <v>1</v>
      </c>
      <c r="U259" s="138">
        <v>0</v>
      </c>
      <c r="V259" s="138">
        <v>48</v>
      </c>
      <c r="W259" s="138"/>
      <c r="X259" s="138"/>
      <c r="Y259" s="138"/>
      <c r="Z259" s="138"/>
      <c r="AA259" s="139">
        <v>1</v>
      </c>
      <c r="AB259" s="137">
        <f t="shared" si="14"/>
        <v>1</v>
      </c>
      <c r="AC259" s="155"/>
    </row>
    <row r="260" spans="1:29" s="140" customFormat="1" ht="30" x14ac:dyDescent="0.25">
      <c r="A260" s="138">
        <v>249</v>
      </c>
      <c r="B260" s="138" t="s">
        <v>203</v>
      </c>
      <c r="C260" s="138" t="s">
        <v>47</v>
      </c>
      <c r="D260" s="138" t="s">
        <v>1047</v>
      </c>
      <c r="E260" s="138" t="s">
        <v>219</v>
      </c>
      <c r="F260" s="138" t="s">
        <v>1048</v>
      </c>
      <c r="G260" s="138" t="s">
        <v>1049</v>
      </c>
      <c r="H260" s="138" t="s">
        <v>87</v>
      </c>
      <c r="I260" s="138">
        <v>4.6660000000000004</v>
      </c>
      <c r="J260" s="138" t="s">
        <v>47</v>
      </c>
      <c r="K260" s="138"/>
      <c r="L260" s="138"/>
      <c r="M260" s="138">
        <v>2</v>
      </c>
      <c r="N260" s="138">
        <v>0</v>
      </c>
      <c r="O260" s="138">
        <v>0</v>
      </c>
      <c r="P260" s="138">
        <v>2</v>
      </c>
      <c r="Q260" s="138">
        <v>0</v>
      </c>
      <c r="R260" s="138">
        <v>0</v>
      </c>
      <c r="S260" s="138">
        <v>0</v>
      </c>
      <c r="T260" s="138">
        <v>2</v>
      </c>
      <c r="U260" s="138">
        <v>0</v>
      </c>
      <c r="V260" s="138">
        <v>26</v>
      </c>
      <c r="W260" s="138"/>
      <c r="X260" s="138"/>
      <c r="Y260" s="138"/>
      <c r="Z260" s="138"/>
      <c r="AA260" s="139">
        <v>1</v>
      </c>
      <c r="AB260" s="137">
        <f t="shared" si="14"/>
        <v>9.3320000000000007</v>
      </c>
      <c r="AC260" s="155"/>
    </row>
    <row r="261" spans="1:29" s="140" customFormat="1" ht="45" x14ac:dyDescent="0.25">
      <c r="A261" s="138">
        <v>250</v>
      </c>
      <c r="B261" s="138" t="s">
        <v>81</v>
      </c>
      <c r="C261" s="138" t="s">
        <v>45</v>
      </c>
      <c r="D261" s="138" t="s">
        <v>107</v>
      </c>
      <c r="E261" s="138" t="s">
        <v>219</v>
      </c>
      <c r="F261" s="138" t="s">
        <v>1050</v>
      </c>
      <c r="G261" s="138" t="s">
        <v>1051</v>
      </c>
      <c r="H261" s="138" t="s">
        <v>87</v>
      </c>
      <c r="I261" s="138">
        <v>4</v>
      </c>
      <c r="J261" s="138" t="s">
        <v>45</v>
      </c>
      <c r="K261" s="138"/>
      <c r="L261" s="138"/>
      <c r="M261" s="138">
        <v>16</v>
      </c>
      <c r="N261" s="138">
        <v>0</v>
      </c>
      <c r="O261" s="138">
        <v>0</v>
      </c>
      <c r="P261" s="138">
        <v>16</v>
      </c>
      <c r="Q261" s="138">
        <v>0</v>
      </c>
      <c r="R261" s="138">
        <v>0</v>
      </c>
      <c r="S261" s="138">
        <v>0</v>
      </c>
      <c r="T261" s="138">
        <v>16</v>
      </c>
      <c r="U261" s="138">
        <v>0</v>
      </c>
      <c r="V261" s="138">
        <v>9</v>
      </c>
      <c r="W261" s="138"/>
      <c r="X261" s="138"/>
      <c r="Y261" s="138"/>
      <c r="Z261" s="138"/>
      <c r="AA261" s="139">
        <v>1</v>
      </c>
      <c r="AB261" s="137">
        <f t="shared" si="14"/>
        <v>64</v>
      </c>
      <c r="AC261" s="155"/>
    </row>
    <row r="262" spans="1:29" s="140" customFormat="1" ht="45" x14ac:dyDescent="0.25">
      <c r="A262" s="138">
        <v>251</v>
      </c>
      <c r="B262" s="138" t="s">
        <v>86</v>
      </c>
      <c r="C262" s="138" t="s">
        <v>45</v>
      </c>
      <c r="D262" s="138" t="s">
        <v>120</v>
      </c>
      <c r="E262" s="138" t="s">
        <v>220</v>
      </c>
      <c r="F262" s="138" t="s">
        <v>1052</v>
      </c>
      <c r="G262" s="138" t="s">
        <v>1053</v>
      </c>
      <c r="H262" s="138" t="s">
        <v>95</v>
      </c>
      <c r="I262" s="138">
        <v>6.2</v>
      </c>
      <c r="J262" s="138" t="s">
        <v>45</v>
      </c>
      <c r="K262" s="138"/>
      <c r="L262" s="138"/>
      <c r="M262" s="138">
        <v>91</v>
      </c>
      <c r="N262" s="138">
        <v>0</v>
      </c>
      <c r="O262" s="138">
        <v>0</v>
      </c>
      <c r="P262" s="138">
        <v>91</v>
      </c>
      <c r="Q262" s="138">
        <v>0</v>
      </c>
      <c r="R262" s="138">
        <v>0</v>
      </c>
      <c r="S262" s="138">
        <v>5</v>
      </c>
      <c r="T262" s="138">
        <v>86</v>
      </c>
      <c r="U262" s="138">
        <v>0</v>
      </c>
      <c r="V262" s="138">
        <v>588</v>
      </c>
      <c r="W262" s="138"/>
      <c r="X262" s="138" t="s">
        <v>1054</v>
      </c>
      <c r="Y262" s="138" t="s">
        <v>104</v>
      </c>
      <c r="Z262" s="138" t="s">
        <v>85</v>
      </c>
      <c r="AA262" s="139">
        <v>0</v>
      </c>
      <c r="AB262" s="156">
        <f>I262*M262</f>
        <v>564.20000000000005</v>
      </c>
      <c r="AC262" s="155"/>
    </row>
    <row r="263" spans="1:29" s="140" customFormat="1" ht="60" x14ac:dyDescent="0.25">
      <c r="A263" s="138">
        <v>252</v>
      </c>
      <c r="B263" s="138" t="s">
        <v>93</v>
      </c>
      <c r="C263" s="138" t="s">
        <v>46</v>
      </c>
      <c r="D263" s="138" t="s">
        <v>712</v>
      </c>
      <c r="E263" s="138" t="s">
        <v>220</v>
      </c>
      <c r="F263" s="138" t="s">
        <v>1055</v>
      </c>
      <c r="G263" s="138" t="s">
        <v>1056</v>
      </c>
      <c r="H263" s="138" t="s">
        <v>87</v>
      </c>
      <c r="I263" s="138">
        <v>1.633</v>
      </c>
      <c r="J263" s="138" t="s">
        <v>46</v>
      </c>
      <c r="K263" s="138" t="s">
        <v>1057</v>
      </c>
      <c r="L263" s="138"/>
      <c r="M263" s="138">
        <v>12</v>
      </c>
      <c r="N263" s="138">
        <v>0</v>
      </c>
      <c r="O263" s="138">
        <v>3</v>
      </c>
      <c r="P263" s="138">
        <v>9</v>
      </c>
      <c r="Q263" s="138">
        <v>0</v>
      </c>
      <c r="R263" s="138">
        <v>0</v>
      </c>
      <c r="S263" s="138">
        <v>0</v>
      </c>
      <c r="T263" s="138">
        <v>12</v>
      </c>
      <c r="U263" s="138">
        <v>0</v>
      </c>
      <c r="V263" s="138">
        <v>91</v>
      </c>
      <c r="W263" s="138"/>
      <c r="X263" s="138"/>
      <c r="Y263" s="138"/>
      <c r="Z263" s="138"/>
      <c r="AA263" s="139">
        <v>1</v>
      </c>
      <c r="AB263" s="137">
        <f t="shared" ref="AB263:AB294" si="15">I263*M263</f>
        <v>19.596</v>
      </c>
      <c r="AC263" s="155"/>
    </row>
    <row r="264" spans="1:29" s="140" customFormat="1" ht="45" x14ac:dyDescent="0.25">
      <c r="A264" s="138">
        <v>253</v>
      </c>
      <c r="B264" s="138" t="s">
        <v>81</v>
      </c>
      <c r="C264" s="138" t="s">
        <v>45</v>
      </c>
      <c r="D264" s="138" t="s">
        <v>202</v>
      </c>
      <c r="E264" s="138" t="s">
        <v>219</v>
      </c>
      <c r="F264" s="138" t="s">
        <v>1058</v>
      </c>
      <c r="G264" s="138" t="s">
        <v>1059</v>
      </c>
      <c r="H264" s="138" t="s">
        <v>87</v>
      </c>
      <c r="I264" s="138">
        <v>1.05</v>
      </c>
      <c r="J264" s="138" t="s">
        <v>45</v>
      </c>
      <c r="K264" s="138"/>
      <c r="L264" s="138"/>
      <c r="M264" s="138">
        <v>11</v>
      </c>
      <c r="N264" s="138">
        <v>0</v>
      </c>
      <c r="O264" s="138">
        <v>0</v>
      </c>
      <c r="P264" s="138">
        <v>11</v>
      </c>
      <c r="Q264" s="138">
        <v>0</v>
      </c>
      <c r="R264" s="138">
        <v>0</v>
      </c>
      <c r="S264" s="138">
        <v>0</v>
      </c>
      <c r="T264" s="138">
        <v>11</v>
      </c>
      <c r="U264" s="138">
        <v>0</v>
      </c>
      <c r="V264" s="138">
        <v>31</v>
      </c>
      <c r="W264" s="138"/>
      <c r="X264" s="138"/>
      <c r="Y264" s="138"/>
      <c r="Z264" s="138"/>
      <c r="AA264" s="139">
        <v>1</v>
      </c>
      <c r="AB264" s="137">
        <f t="shared" si="15"/>
        <v>11.55</v>
      </c>
      <c r="AC264" s="155"/>
    </row>
    <row r="265" spans="1:29" s="140" customFormat="1" ht="16.5" x14ac:dyDescent="0.25">
      <c r="A265" s="138">
        <v>254</v>
      </c>
      <c r="B265" s="138" t="s">
        <v>81</v>
      </c>
      <c r="C265" s="138" t="s">
        <v>45</v>
      </c>
      <c r="D265" s="138" t="s">
        <v>344</v>
      </c>
      <c r="E265" s="138" t="s">
        <v>219</v>
      </c>
      <c r="F265" s="138" t="s">
        <v>1059</v>
      </c>
      <c r="G265" s="138" t="s">
        <v>1060</v>
      </c>
      <c r="H265" s="138" t="s">
        <v>87</v>
      </c>
      <c r="I265" s="138">
        <v>0.41599999999999998</v>
      </c>
      <c r="J265" s="138" t="s">
        <v>45</v>
      </c>
      <c r="K265" s="138" t="s">
        <v>209</v>
      </c>
      <c r="L265" s="138"/>
      <c r="M265" s="138">
        <v>113</v>
      </c>
      <c r="N265" s="138">
        <v>0</v>
      </c>
      <c r="O265" s="138">
        <v>1</v>
      </c>
      <c r="P265" s="138">
        <v>112</v>
      </c>
      <c r="Q265" s="138">
        <v>0</v>
      </c>
      <c r="R265" s="138">
        <v>0</v>
      </c>
      <c r="S265" s="138">
        <v>0</v>
      </c>
      <c r="T265" s="138">
        <v>113</v>
      </c>
      <c r="U265" s="138">
        <v>0</v>
      </c>
      <c r="V265" s="138">
        <v>117</v>
      </c>
      <c r="W265" s="138"/>
      <c r="X265" s="138"/>
      <c r="Y265" s="138"/>
      <c r="Z265" s="138"/>
      <c r="AA265" s="139">
        <v>1</v>
      </c>
      <c r="AB265" s="137">
        <f t="shared" si="15"/>
        <v>47.008000000000003</v>
      </c>
      <c r="AC265" s="155"/>
    </row>
    <row r="266" spans="1:29" s="140" customFormat="1" ht="45" x14ac:dyDescent="0.25">
      <c r="A266" s="138">
        <v>255</v>
      </c>
      <c r="B266" s="138" t="s">
        <v>81</v>
      </c>
      <c r="C266" s="138" t="s">
        <v>45</v>
      </c>
      <c r="D266" s="138" t="s">
        <v>1061</v>
      </c>
      <c r="E266" s="138" t="s">
        <v>219</v>
      </c>
      <c r="F266" s="138" t="s">
        <v>1062</v>
      </c>
      <c r="G266" s="138" t="s">
        <v>1063</v>
      </c>
      <c r="H266" s="138" t="s">
        <v>87</v>
      </c>
      <c r="I266" s="138">
        <v>6.5330000000000004</v>
      </c>
      <c r="J266" s="138" t="s">
        <v>45</v>
      </c>
      <c r="K266" s="138"/>
      <c r="L266" s="138"/>
      <c r="M266" s="138">
        <v>16</v>
      </c>
      <c r="N266" s="138">
        <v>0</v>
      </c>
      <c r="O266" s="138">
        <v>0</v>
      </c>
      <c r="P266" s="138">
        <v>16</v>
      </c>
      <c r="Q266" s="138">
        <v>0</v>
      </c>
      <c r="R266" s="138">
        <v>0</v>
      </c>
      <c r="S266" s="138">
        <v>0</v>
      </c>
      <c r="T266" s="138">
        <v>16</v>
      </c>
      <c r="U266" s="138">
        <v>0</v>
      </c>
      <c r="V266" s="138">
        <v>9</v>
      </c>
      <c r="W266" s="138"/>
      <c r="X266" s="138"/>
      <c r="Y266" s="138"/>
      <c r="Z266" s="138"/>
      <c r="AA266" s="139">
        <v>1</v>
      </c>
      <c r="AB266" s="137">
        <f t="shared" si="15"/>
        <v>104.52800000000001</v>
      </c>
      <c r="AC266" s="155"/>
    </row>
    <row r="267" spans="1:29" s="140" customFormat="1" ht="45" x14ac:dyDescent="0.25">
      <c r="A267" s="138">
        <v>256</v>
      </c>
      <c r="B267" s="138" t="s">
        <v>81</v>
      </c>
      <c r="C267" s="138" t="s">
        <v>45</v>
      </c>
      <c r="D267" s="138" t="s">
        <v>1061</v>
      </c>
      <c r="E267" s="138" t="s">
        <v>219</v>
      </c>
      <c r="F267" s="138" t="s">
        <v>1064</v>
      </c>
      <c r="G267" s="138" t="s">
        <v>1065</v>
      </c>
      <c r="H267" s="138" t="s">
        <v>87</v>
      </c>
      <c r="I267" s="138">
        <v>5.2</v>
      </c>
      <c r="J267" s="138" t="s">
        <v>45</v>
      </c>
      <c r="K267" s="138"/>
      <c r="L267" s="138"/>
      <c r="M267" s="138">
        <v>16</v>
      </c>
      <c r="N267" s="138">
        <v>0</v>
      </c>
      <c r="O267" s="138">
        <v>0</v>
      </c>
      <c r="P267" s="138">
        <v>16</v>
      </c>
      <c r="Q267" s="138">
        <v>0</v>
      </c>
      <c r="R267" s="138">
        <v>0</v>
      </c>
      <c r="S267" s="138">
        <v>0</v>
      </c>
      <c r="T267" s="138">
        <v>16</v>
      </c>
      <c r="U267" s="138">
        <v>0</v>
      </c>
      <c r="V267" s="138">
        <v>9</v>
      </c>
      <c r="W267" s="138"/>
      <c r="X267" s="138"/>
      <c r="Y267" s="138"/>
      <c r="Z267" s="138"/>
      <c r="AA267" s="139">
        <v>1</v>
      </c>
      <c r="AB267" s="137">
        <f t="shared" si="15"/>
        <v>83.2</v>
      </c>
      <c r="AC267" s="155"/>
    </row>
    <row r="268" spans="1:29" s="140" customFormat="1" ht="45" x14ac:dyDescent="0.25">
      <c r="A268" s="138">
        <v>257</v>
      </c>
      <c r="B268" s="138" t="s">
        <v>81</v>
      </c>
      <c r="C268" s="138" t="s">
        <v>45</v>
      </c>
      <c r="D268" s="138" t="s">
        <v>202</v>
      </c>
      <c r="E268" s="138" t="s">
        <v>219</v>
      </c>
      <c r="F268" s="138" t="s">
        <v>1066</v>
      </c>
      <c r="G268" s="138" t="s">
        <v>1067</v>
      </c>
      <c r="H268" s="138" t="s">
        <v>87</v>
      </c>
      <c r="I268" s="138">
        <v>1.75</v>
      </c>
      <c r="J268" s="138" t="s">
        <v>45</v>
      </c>
      <c r="K268" s="138"/>
      <c r="L268" s="138"/>
      <c r="M268" s="138">
        <v>11</v>
      </c>
      <c r="N268" s="138">
        <v>0</v>
      </c>
      <c r="O268" s="138">
        <v>0</v>
      </c>
      <c r="P268" s="138">
        <v>11</v>
      </c>
      <c r="Q268" s="138">
        <v>0</v>
      </c>
      <c r="R268" s="138">
        <v>0</v>
      </c>
      <c r="S268" s="138">
        <v>0</v>
      </c>
      <c r="T268" s="138">
        <v>11</v>
      </c>
      <c r="U268" s="138">
        <v>0</v>
      </c>
      <c r="V268" s="138">
        <v>31</v>
      </c>
      <c r="W268" s="138"/>
      <c r="X268" s="138"/>
      <c r="Y268" s="138"/>
      <c r="Z268" s="138"/>
      <c r="AA268" s="139">
        <v>1</v>
      </c>
      <c r="AB268" s="137">
        <f t="shared" si="15"/>
        <v>19.25</v>
      </c>
      <c r="AC268" s="155"/>
    </row>
    <row r="269" spans="1:29" s="140" customFormat="1" ht="90" x14ac:dyDescent="0.25">
      <c r="A269" s="138">
        <v>258</v>
      </c>
      <c r="B269" s="138" t="s">
        <v>81</v>
      </c>
      <c r="C269" s="138" t="s">
        <v>45</v>
      </c>
      <c r="D269" s="138" t="s">
        <v>224</v>
      </c>
      <c r="E269" s="138" t="s">
        <v>220</v>
      </c>
      <c r="F269" s="138" t="s">
        <v>1068</v>
      </c>
      <c r="G269" s="138" t="s">
        <v>1069</v>
      </c>
      <c r="H269" s="138" t="s">
        <v>87</v>
      </c>
      <c r="I269" s="138">
        <v>1.083</v>
      </c>
      <c r="J269" s="138" t="s">
        <v>45</v>
      </c>
      <c r="K269" s="138" t="s">
        <v>1039</v>
      </c>
      <c r="L269" s="138"/>
      <c r="M269" s="138">
        <v>306</v>
      </c>
      <c r="N269" s="138">
        <v>0</v>
      </c>
      <c r="O269" s="138">
        <v>5</v>
      </c>
      <c r="P269" s="138">
        <v>301</v>
      </c>
      <c r="Q269" s="138">
        <v>0</v>
      </c>
      <c r="R269" s="138">
        <v>0</v>
      </c>
      <c r="S269" s="138">
        <v>0</v>
      </c>
      <c r="T269" s="138">
        <v>306</v>
      </c>
      <c r="U269" s="138">
        <v>0</v>
      </c>
      <c r="V269" s="138">
        <v>380</v>
      </c>
      <c r="W269" s="138"/>
      <c r="X269" s="138"/>
      <c r="Y269" s="138"/>
      <c r="Z269" s="138"/>
      <c r="AA269" s="139">
        <v>1</v>
      </c>
      <c r="AB269" s="137">
        <f t="shared" si="15"/>
        <v>331.39800000000002</v>
      </c>
      <c r="AC269" s="155"/>
    </row>
    <row r="270" spans="1:29" s="140" customFormat="1" ht="30" x14ac:dyDescent="0.25">
      <c r="A270" s="138">
        <v>259</v>
      </c>
      <c r="B270" s="138" t="s">
        <v>86</v>
      </c>
      <c r="C270" s="138" t="s">
        <v>45</v>
      </c>
      <c r="D270" s="138" t="s">
        <v>347</v>
      </c>
      <c r="E270" s="138" t="s">
        <v>220</v>
      </c>
      <c r="F270" s="138" t="s">
        <v>1070</v>
      </c>
      <c r="G270" s="138" t="s">
        <v>1071</v>
      </c>
      <c r="H270" s="138" t="s">
        <v>87</v>
      </c>
      <c r="I270" s="138">
        <v>2.6659999999999999</v>
      </c>
      <c r="J270" s="138" t="s">
        <v>45</v>
      </c>
      <c r="K270" s="138" t="s">
        <v>1072</v>
      </c>
      <c r="L270" s="138"/>
      <c r="M270" s="138">
        <v>10</v>
      </c>
      <c r="N270" s="138">
        <v>0</v>
      </c>
      <c r="O270" s="138">
        <v>1</v>
      </c>
      <c r="P270" s="138">
        <v>9</v>
      </c>
      <c r="Q270" s="138">
        <v>0</v>
      </c>
      <c r="R270" s="138">
        <v>0</v>
      </c>
      <c r="S270" s="138">
        <v>0</v>
      </c>
      <c r="T270" s="138">
        <v>10</v>
      </c>
      <c r="U270" s="138">
        <v>0</v>
      </c>
      <c r="V270" s="138">
        <v>77</v>
      </c>
      <c r="W270" s="138"/>
      <c r="X270" s="138"/>
      <c r="Y270" s="138"/>
      <c r="Z270" s="138"/>
      <c r="AA270" s="139">
        <v>1</v>
      </c>
      <c r="AB270" s="137">
        <f t="shared" si="15"/>
        <v>26.66</v>
      </c>
      <c r="AC270" s="155"/>
    </row>
    <row r="271" spans="1:29" s="140" customFormat="1" ht="90" x14ac:dyDescent="0.25">
      <c r="A271" s="138">
        <v>260</v>
      </c>
      <c r="B271" s="138" t="s">
        <v>81</v>
      </c>
      <c r="C271" s="138" t="s">
        <v>45</v>
      </c>
      <c r="D271" s="138" t="s">
        <v>224</v>
      </c>
      <c r="E271" s="138" t="s">
        <v>220</v>
      </c>
      <c r="F271" s="138" t="s">
        <v>1073</v>
      </c>
      <c r="G271" s="138" t="s">
        <v>1074</v>
      </c>
      <c r="H271" s="138" t="s">
        <v>87</v>
      </c>
      <c r="I271" s="138">
        <v>0.48299999999999998</v>
      </c>
      <c r="J271" s="138" t="s">
        <v>45</v>
      </c>
      <c r="K271" s="138" t="s">
        <v>1039</v>
      </c>
      <c r="L271" s="138"/>
      <c r="M271" s="138">
        <v>306</v>
      </c>
      <c r="N271" s="138">
        <v>0</v>
      </c>
      <c r="O271" s="138">
        <v>5</v>
      </c>
      <c r="P271" s="138">
        <v>301</v>
      </c>
      <c r="Q271" s="138">
        <v>0</v>
      </c>
      <c r="R271" s="138">
        <v>0</v>
      </c>
      <c r="S271" s="138">
        <v>0</v>
      </c>
      <c r="T271" s="138">
        <v>306</v>
      </c>
      <c r="U271" s="138">
        <v>0</v>
      </c>
      <c r="V271" s="138">
        <v>380</v>
      </c>
      <c r="W271" s="138"/>
      <c r="X271" s="138"/>
      <c r="Y271" s="138"/>
      <c r="Z271" s="138"/>
      <c r="AA271" s="139">
        <v>1</v>
      </c>
      <c r="AB271" s="137">
        <f t="shared" si="15"/>
        <v>147.798</v>
      </c>
      <c r="AC271" s="155"/>
    </row>
    <row r="272" spans="1:29" s="140" customFormat="1" ht="30" x14ac:dyDescent="0.25">
      <c r="A272" s="138">
        <v>261</v>
      </c>
      <c r="B272" s="138" t="s">
        <v>203</v>
      </c>
      <c r="C272" s="138" t="s">
        <v>45</v>
      </c>
      <c r="D272" s="138" t="s">
        <v>1075</v>
      </c>
      <c r="E272" s="138" t="s">
        <v>219</v>
      </c>
      <c r="F272" s="138" t="s">
        <v>1076</v>
      </c>
      <c r="G272" s="138" t="s">
        <v>1077</v>
      </c>
      <c r="H272" s="138" t="s">
        <v>87</v>
      </c>
      <c r="I272" s="138">
        <v>1.266</v>
      </c>
      <c r="J272" s="138" t="s">
        <v>45</v>
      </c>
      <c r="K272" s="138"/>
      <c r="L272" s="138"/>
      <c r="M272" s="138">
        <v>46</v>
      </c>
      <c r="N272" s="138">
        <v>0</v>
      </c>
      <c r="O272" s="138">
        <v>0</v>
      </c>
      <c r="P272" s="138">
        <v>46</v>
      </c>
      <c r="Q272" s="138">
        <v>0</v>
      </c>
      <c r="R272" s="138">
        <v>0</v>
      </c>
      <c r="S272" s="138">
        <v>0</v>
      </c>
      <c r="T272" s="138">
        <v>46</v>
      </c>
      <c r="U272" s="138">
        <v>0</v>
      </c>
      <c r="V272" s="138">
        <v>25</v>
      </c>
      <c r="W272" s="138"/>
      <c r="X272" s="138"/>
      <c r="Y272" s="138"/>
      <c r="Z272" s="138"/>
      <c r="AA272" s="139">
        <v>1</v>
      </c>
      <c r="AB272" s="137">
        <f t="shared" si="15"/>
        <v>58.235999999999997</v>
      </c>
      <c r="AC272" s="155"/>
    </row>
    <row r="273" spans="1:29" s="140" customFormat="1" ht="30" x14ac:dyDescent="0.25">
      <c r="A273" s="138">
        <v>262</v>
      </c>
      <c r="B273" s="138" t="s">
        <v>81</v>
      </c>
      <c r="C273" s="138" t="s">
        <v>45</v>
      </c>
      <c r="D273" s="138" t="s">
        <v>222</v>
      </c>
      <c r="E273" s="138" t="s">
        <v>220</v>
      </c>
      <c r="F273" s="138" t="s">
        <v>1078</v>
      </c>
      <c r="G273" s="138" t="s">
        <v>1079</v>
      </c>
      <c r="H273" s="138" t="s">
        <v>87</v>
      </c>
      <c r="I273" s="138">
        <v>6.5</v>
      </c>
      <c r="J273" s="138" t="s">
        <v>45</v>
      </c>
      <c r="K273" s="138" t="s">
        <v>328</v>
      </c>
      <c r="L273" s="138"/>
      <c r="M273" s="138">
        <v>1</v>
      </c>
      <c r="N273" s="138">
        <v>0</v>
      </c>
      <c r="O273" s="138">
        <v>1</v>
      </c>
      <c r="P273" s="138">
        <v>0</v>
      </c>
      <c r="Q273" s="138">
        <v>0</v>
      </c>
      <c r="R273" s="138">
        <v>0</v>
      </c>
      <c r="S273" s="138">
        <v>0</v>
      </c>
      <c r="T273" s="138">
        <v>1</v>
      </c>
      <c r="U273" s="138">
        <v>0</v>
      </c>
      <c r="V273" s="138">
        <v>124</v>
      </c>
      <c r="W273" s="138"/>
      <c r="X273" s="138"/>
      <c r="Y273" s="138"/>
      <c r="Z273" s="138"/>
      <c r="AA273" s="139">
        <v>1</v>
      </c>
      <c r="AB273" s="137">
        <f t="shared" si="15"/>
        <v>6.5</v>
      </c>
      <c r="AC273" s="155"/>
    </row>
    <row r="274" spans="1:29" s="140" customFormat="1" ht="45" x14ac:dyDescent="0.25">
      <c r="A274" s="138">
        <v>263</v>
      </c>
      <c r="B274" s="138" t="s">
        <v>81</v>
      </c>
      <c r="C274" s="138" t="s">
        <v>45</v>
      </c>
      <c r="D274" s="138" t="s">
        <v>225</v>
      </c>
      <c r="E274" s="138" t="s">
        <v>220</v>
      </c>
      <c r="F274" s="138" t="s">
        <v>1080</v>
      </c>
      <c r="G274" s="138" t="s">
        <v>1081</v>
      </c>
      <c r="H274" s="138" t="s">
        <v>87</v>
      </c>
      <c r="I274" s="138">
        <v>1.4159999999999999</v>
      </c>
      <c r="J274" s="138" t="s">
        <v>45</v>
      </c>
      <c r="K274" s="138" t="s">
        <v>842</v>
      </c>
      <c r="L274" s="138"/>
      <c r="M274" s="138">
        <v>332</v>
      </c>
      <c r="N274" s="138">
        <v>0</v>
      </c>
      <c r="O274" s="138">
        <v>3</v>
      </c>
      <c r="P274" s="138">
        <v>329</v>
      </c>
      <c r="Q274" s="138">
        <v>0</v>
      </c>
      <c r="R274" s="138">
        <v>0</v>
      </c>
      <c r="S274" s="138">
        <v>2</v>
      </c>
      <c r="T274" s="138">
        <v>330</v>
      </c>
      <c r="U274" s="138">
        <v>0</v>
      </c>
      <c r="V274" s="138">
        <v>344</v>
      </c>
      <c r="W274" s="138"/>
      <c r="X274" s="138"/>
      <c r="Y274" s="138"/>
      <c r="Z274" s="138"/>
      <c r="AA274" s="139">
        <v>1</v>
      </c>
      <c r="AB274" s="137">
        <f t="shared" si="15"/>
        <v>470.11200000000002</v>
      </c>
      <c r="AC274" s="155"/>
    </row>
    <row r="275" spans="1:29" s="140" customFormat="1" ht="30" x14ac:dyDescent="0.25">
      <c r="A275" s="138">
        <v>264</v>
      </c>
      <c r="B275" s="138" t="s">
        <v>86</v>
      </c>
      <c r="C275" s="138" t="s">
        <v>45</v>
      </c>
      <c r="D275" s="138" t="s">
        <v>208</v>
      </c>
      <c r="E275" s="138" t="s">
        <v>219</v>
      </c>
      <c r="F275" s="138" t="s">
        <v>1082</v>
      </c>
      <c r="G275" s="138" t="s">
        <v>1083</v>
      </c>
      <c r="H275" s="138" t="s">
        <v>87</v>
      </c>
      <c r="I275" s="138">
        <v>0.66600000000000004</v>
      </c>
      <c r="J275" s="138" t="s">
        <v>45</v>
      </c>
      <c r="K275" s="138"/>
      <c r="L275" s="138"/>
      <c r="M275" s="138">
        <v>8</v>
      </c>
      <c r="N275" s="138">
        <v>0</v>
      </c>
      <c r="O275" s="138">
        <v>0</v>
      </c>
      <c r="P275" s="138">
        <v>8</v>
      </c>
      <c r="Q275" s="138">
        <v>0</v>
      </c>
      <c r="R275" s="138">
        <v>0</v>
      </c>
      <c r="S275" s="138">
        <v>0</v>
      </c>
      <c r="T275" s="138">
        <v>8</v>
      </c>
      <c r="U275" s="138">
        <v>0</v>
      </c>
      <c r="V275" s="138">
        <v>34</v>
      </c>
      <c r="W275" s="138"/>
      <c r="X275" s="138"/>
      <c r="Y275" s="138"/>
      <c r="Z275" s="138"/>
      <c r="AA275" s="139">
        <v>1</v>
      </c>
      <c r="AB275" s="137">
        <f t="shared" si="15"/>
        <v>5.3280000000000003</v>
      </c>
      <c r="AC275" s="155"/>
    </row>
    <row r="276" spans="1:29" s="140" customFormat="1" ht="90" x14ac:dyDescent="0.25">
      <c r="A276" s="138">
        <v>265</v>
      </c>
      <c r="B276" s="138" t="s">
        <v>81</v>
      </c>
      <c r="C276" s="138" t="s">
        <v>45</v>
      </c>
      <c r="D276" s="138" t="s">
        <v>224</v>
      </c>
      <c r="E276" s="138" t="s">
        <v>220</v>
      </c>
      <c r="F276" s="138" t="s">
        <v>1084</v>
      </c>
      <c r="G276" s="138" t="s">
        <v>1085</v>
      </c>
      <c r="H276" s="138" t="s">
        <v>87</v>
      </c>
      <c r="I276" s="138">
        <v>1.3</v>
      </c>
      <c r="J276" s="138" t="s">
        <v>45</v>
      </c>
      <c r="K276" s="138" t="s">
        <v>1039</v>
      </c>
      <c r="L276" s="138"/>
      <c r="M276" s="138">
        <v>306</v>
      </c>
      <c r="N276" s="138">
        <v>0</v>
      </c>
      <c r="O276" s="138">
        <v>5</v>
      </c>
      <c r="P276" s="138">
        <v>301</v>
      </c>
      <c r="Q276" s="138">
        <v>0</v>
      </c>
      <c r="R276" s="138">
        <v>0</v>
      </c>
      <c r="S276" s="138">
        <v>0</v>
      </c>
      <c r="T276" s="138">
        <v>306</v>
      </c>
      <c r="U276" s="138">
        <v>0</v>
      </c>
      <c r="V276" s="138">
        <v>380</v>
      </c>
      <c r="W276" s="138"/>
      <c r="X276" s="138"/>
      <c r="Y276" s="138"/>
      <c r="Z276" s="138"/>
      <c r="AA276" s="139">
        <v>1</v>
      </c>
      <c r="AB276" s="137">
        <f t="shared" si="15"/>
        <v>397.8</v>
      </c>
      <c r="AC276" s="155"/>
    </row>
    <row r="277" spans="1:29" s="140" customFormat="1" ht="30" x14ac:dyDescent="0.25">
      <c r="A277" s="138">
        <v>266</v>
      </c>
      <c r="B277" s="138" t="s">
        <v>81</v>
      </c>
      <c r="C277" s="138" t="s">
        <v>45</v>
      </c>
      <c r="D277" s="138" t="s">
        <v>222</v>
      </c>
      <c r="E277" s="138" t="s">
        <v>220</v>
      </c>
      <c r="F277" s="138" t="s">
        <v>1086</v>
      </c>
      <c r="G277" s="138" t="s">
        <v>1087</v>
      </c>
      <c r="H277" s="138" t="s">
        <v>87</v>
      </c>
      <c r="I277" s="138">
        <v>0.16600000000000001</v>
      </c>
      <c r="J277" s="138" t="s">
        <v>45</v>
      </c>
      <c r="K277" s="138" t="s">
        <v>328</v>
      </c>
      <c r="L277" s="138"/>
      <c r="M277" s="138">
        <v>1</v>
      </c>
      <c r="N277" s="138">
        <v>0</v>
      </c>
      <c r="O277" s="138">
        <v>1</v>
      </c>
      <c r="P277" s="138">
        <v>0</v>
      </c>
      <c r="Q277" s="138">
        <v>0</v>
      </c>
      <c r="R277" s="138">
        <v>0</v>
      </c>
      <c r="S277" s="138">
        <v>0</v>
      </c>
      <c r="T277" s="138">
        <v>1</v>
      </c>
      <c r="U277" s="138">
        <v>0</v>
      </c>
      <c r="V277" s="138">
        <v>124</v>
      </c>
      <c r="W277" s="138"/>
      <c r="X277" s="138"/>
      <c r="Y277" s="138"/>
      <c r="Z277" s="138"/>
      <c r="AA277" s="139">
        <v>1</v>
      </c>
      <c r="AB277" s="137">
        <f t="shared" si="15"/>
        <v>0.16600000000000001</v>
      </c>
      <c r="AC277" s="155"/>
    </row>
    <row r="278" spans="1:29" s="140" customFormat="1" ht="45" x14ac:dyDescent="0.25">
      <c r="A278" s="138">
        <v>267</v>
      </c>
      <c r="B278" s="138" t="s">
        <v>86</v>
      </c>
      <c r="C278" s="138" t="s">
        <v>46</v>
      </c>
      <c r="D278" s="138" t="s">
        <v>335</v>
      </c>
      <c r="E278" s="138" t="s">
        <v>220</v>
      </c>
      <c r="F278" s="138" t="s">
        <v>1088</v>
      </c>
      <c r="G278" s="138" t="s">
        <v>1089</v>
      </c>
      <c r="H278" s="138" t="s">
        <v>87</v>
      </c>
      <c r="I278" s="138">
        <v>5.1660000000000004</v>
      </c>
      <c r="J278" s="138" t="s">
        <v>46</v>
      </c>
      <c r="K278" s="138" t="s">
        <v>1090</v>
      </c>
      <c r="L278" s="138"/>
      <c r="M278" s="138">
        <v>7</v>
      </c>
      <c r="N278" s="138">
        <v>0</v>
      </c>
      <c r="O278" s="138">
        <v>3</v>
      </c>
      <c r="P278" s="138">
        <v>4</v>
      </c>
      <c r="Q278" s="138">
        <v>0</v>
      </c>
      <c r="R278" s="138">
        <v>0</v>
      </c>
      <c r="S278" s="138">
        <v>0</v>
      </c>
      <c r="T278" s="138">
        <v>7</v>
      </c>
      <c r="U278" s="138">
        <v>0</v>
      </c>
      <c r="V278" s="138">
        <v>70</v>
      </c>
      <c r="W278" s="138"/>
      <c r="X278" s="138"/>
      <c r="Y278" s="138"/>
      <c r="Z278" s="138"/>
      <c r="AA278" s="139">
        <v>1</v>
      </c>
      <c r="AB278" s="137">
        <f t="shared" si="15"/>
        <v>36.161999999999999</v>
      </c>
      <c r="AC278" s="155"/>
    </row>
    <row r="279" spans="1:29" s="140" customFormat="1" ht="105" x14ac:dyDescent="0.25">
      <c r="A279" s="138">
        <v>268</v>
      </c>
      <c r="B279" s="138" t="s">
        <v>78</v>
      </c>
      <c r="C279" s="138" t="s">
        <v>45</v>
      </c>
      <c r="D279" s="138" t="s">
        <v>1091</v>
      </c>
      <c r="E279" s="138" t="s">
        <v>219</v>
      </c>
      <c r="F279" s="138" t="s">
        <v>1092</v>
      </c>
      <c r="G279" s="138" t="s">
        <v>1093</v>
      </c>
      <c r="H279" s="138" t="s">
        <v>87</v>
      </c>
      <c r="I279" s="138">
        <v>0.66600000000000004</v>
      </c>
      <c r="J279" s="138" t="s">
        <v>45</v>
      </c>
      <c r="K279" s="138"/>
      <c r="L279" s="138"/>
      <c r="M279" s="138">
        <v>15</v>
      </c>
      <c r="N279" s="138">
        <v>0</v>
      </c>
      <c r="O279" s="138">
        <v>0</v>
      </c>
      <c r="P279" s="138">
        <v>15</v>
      </c>
      <c r="Q279" s="138">
        <v>0</v>
      </c>
      <c r="R279" s="138">
        <v>0</v>
      </c>
      <c r="S279" s="138">
        <v>0</v>
      </c>
      <c r="T279" s="138">
        <v>15</v>
      </c>
      <c r="U279" s="138">
        <v>0</v>
      </c>
      <c r="V279" s="138">
        <v>9</v>
      </c>
      <c r="W279" s="138"/>
      <c r="X279" s="138"/>
      <c r="Y279" s="138"/>
      <c r="Z279" s="138"/>
      <c r="AA279" s="139">
        <v>1</v>
      </c>
      <c r="AB279" s="137">
        <f t="shared" si="15"/>
        <v>9.99</v>
      </c>
      <c r="AC279" s="155"/>
    </row>
    <row r="280" spans="1:29" s="140" customFormat="1" ht="75" x14ac:dyDescent="0.25">
      <c r="A280" s="138">
        <v>269</v>
      </c>
      <c r="B280" s="138" t="s">
        <v>83</v>
      </c>
      <c r="C280" s="138" t="s">
        <v>45</v>
      </c>
      <c r="D280" s="138" t="s">
        <v>1094</v>
      </c>
      <c r="E280" s="138" t="s">
        <v>207</v>
      </c>
      <c r="F280" s="138" t="s">
        <v>1095</v>
      </c>
      <c r="G280" s="138" t="s">
        <v>1096</v>
      </c>
      <c r="H280" s="138" t="s">
        <v>95</v>
      </c>
      <c r="I280" s="138">
        <v>1.7</v>
      </c>
      <c r="J280" s="138" t="s">
        <v>45</v>
      </c>
      <c r="K280" s="138" t="s">
        <v>1097</v>
      </c>
      <c r="L280" s="138"/>
      <c r="M280" s="138">
        <v>296</v>
      </c>
      <c r="N280" s="138">
        <v>0</v>
      </c>
      <c r="O280" s="138">
        <v>6</v>
      </c>
      <c r="P280" s="138">
        <v>290</v>
      </c>
      <c r="Q280" s="138">
        <v>0</v>
      </c>
      <c r="R280" s="138">
        <v>0</v>
      </c>
      <c r="S280" s="138">
        <v>0</v>
      </c>
      <c r="T280" s="138">
        <v>296</v>
      </c>
      <c r="U280" s="138">
        <v>0</v>
      </c>
      <c r="V280" s="138">
        <v>310</v>
      </c>
      <c r="W280" s="138"/>
      <c r="X280" s="138" t="s">
        <v>1098</v>
      </c>
      <c r="Y280" s="138" t="s">
        <v>110</v>
      </c>
      <c r="Z280" s="138" t="s">
        <v>349</v>
      </c>
      <c r="AA280" s="139">
        <v>0</v>
      </c>
      <c r="AB280" s="156">
        <f t="shared" si="15"/>
        <v>503.2</v>
      </c>
      <c r="AC280" s="155"/>
    </row>
    <row r="281" spans="1:29" s="140" customFormat="1" ht="60" x14ac:dyDescent="0.25">
      <c r="A281" s="138">
        <v>270</v>
      </c>
      <c r="B281" s="138" t="s">
        <v>203</v>
      </c>
      <c r="C281" s="138" t="s">
        <v>45</v>
      </c>
      <c r="D281" s="138" t="s">
        <v>1099</v>
      </c>
      <c r="E281" s="138" t="s">
        <v>220</v>
      </c>
      <c r="F281" s="138" t="s">
        <v>1100</v>
      </c>
      <c r="G281" s="138" t="s">
        <v>1101</v>
      </c>
      <c r="H281" s="138" t="s">
        <v>95</v>
      </c>
      <c r="I281" s="138">
        <v>14.016</v>
      </c>
      <c r="J281" s="138" t="s">
        <v>45</v>
      </c>
      <c r="K281" s="138"/>
      <c r="L281" s="138"/>
      <c r="M281" s="138">
        <v>86</v>
      </c>
      <c r="N281" s="138">
        <v>0</v>
      </c>
      <c r="O281" s="138">
        <v>0</v>
      </c>
      <c r="P281" s="138">
        <v>86</v>
      </c>
      <c r="Q281" s="138">
        <v>0</v>
      </c>
      <c r="R281" s="138">
        <v>0</v>
      </c>
      <c r="S281" s="138">
        <v>0</v>
      </c>
      <c r="T281" s="138">
        <v>86</v>
      </c>
      <c r="U281" s="138">
        <v>0</v>
      </c>
      <c r="V281" s="138">
        <v>47</v>
      </c>
      <c r="W281" s="138"/>
      <c r="X281" s="138" t="s">
        <v>1102</v>
      </c>
      <c r="Y281" s="138" t="s">
        <v>102</v>
      </c>
      <c r="Z281" s="138" t="s">
        <v>85</v>
      </c>
      <c r="AA281" s="139">
        <v>0</v>
      </c>
      <c r="AB281" s="156">
        <f t="shared" si="15"/>
        <v>1205.376</v>
      </c>
      <c r="AC281" s="155"/>
    </row>
    <row r="282" spans="1:29" s="140" customFormat="1" ht="30" x14ac:dyDescent="0.25">
      <c r="A282" s="138">
        <v>271</v>
      </c>
      <c r="B282" s="138" t="s">
        <v>203</v>
      </c>
      <c r="C282" s="138" t="s">
        <v>45</v>
      </c>
      <c r="D282" s="138" t="s">
        <v>1103</v>
      </c>
      <c r="E282" s="138" t="s">
        <v>219</v>
      </c>
      <c r="F282" s="138" t="s">
        <v>1104</v>
      </c>
      <c r="G282" s="138" t="s">
        <v>1105</v>
      </c>
      <c r="H282" s="138" t="s">
        <v>87</v>
      </c>
      <c r="I282" s="138">
        <v>2.9660000000000002</v>
      </c>
      <c r="J282" s="138" t="s">
        <v>45</v>
      </c>
      <c r="K282" s="138"/>
      <c r="L282" s="138"/>
      <c r="M282" s="138">
        <v>19</v>
      </c>
      <c r="N282" s="138">
        <v>0</v>
      </c>
      <c r="O282" s="138">
        <v>0</v>
      </c>
      <c r="P282" s="138">
        <v>19</v>
      </c>
      <c r="Q282" s="138">
        <v>0</v>
      </c>
      <c r="R282" s="138">
        <v>0</v>
      </c>
      <c r="S282" s="138">
        <v>0</v>
      </c>
      <c r="T282" s="138">
        <v>19</v>
      </c>
      <c r="U282" s="138">
        <v>0</v>
      </c>
      <c r="V282" s="138">
        <v>30</v>
      </c>
      <c r="W282" s="138"/>
      <c r="X282" s="138"/>
      <c r="Y282" s="138"/>
      <c r="Z282" s="138"/>
      <c r="AA282" s="139">
        <v>1</v>
      </c>
      <c r="AB282" s="137">
        <f t="shared" si="15"/>
        <v>56.353999999999999</v>
      </c>
      <c r="AC282" s="155"/>
    </row>
    <row r="283" spans="1:29" s="140" customFormat="1" ht="30" x14ac:dyDescent="0.25">
      <c r="A283" s="138">
        <v>272</v>
      </c>
      <c r="B283" s="138" t="s">
        <v>81</v>
      </c>
      <c r="C283" s="138" t="s">
        <v>45</v>
      </c>
      <c r="D283" s="138" t="s">
        <v>222</v>
      </c>
      <c r="E283" s="138" t="s">
        <v>220</v>
      </c>
      <c r="F283" s="138" t="s">
        <v>1106</v>
      </c>
      <c r="G283" s="138" t="s">
        <v>1107</v>
      </c>
      <c r="H283" s="138" t="s">
        <v>87</v>
      </c>
      <c r="I283" s="138">
        <v>1.716</v>
      </c>
      <c r="J283" s="138" t="s">
        <v>45</v>
      </c>
      <c r="K283" s="138" t="s">
        <v>328</v>
      </c>
      <c r="L283" s="138"/>
      <c r="M283" s="138">
        <v>1</v>
      </c>
      <c r="N283" s="138">
        <v>0</v>
      </c>
      <c r="O283" s="138">
        <v>1</v>
      </c>
      <c r="P283" s="138">
        <v>0</v>
      </c>
      <c r="Q283" s="138">
        <v>0</v>
      </c>
      <c r="R283" s="138">
        <v>0</v>
      </c>
      <c r="S283" s="138">
        <v>0</v>
      </c>
      <c r="T283" s="138">
        <v>1</v>
      </c>
      <c r="U283" s="138">
        <v>0</v>
      </c>
      <c r="V283" s="138">
        <v>124</v>
      </c>
      <c r="W283" s="138"/>
      <c r="X283" s="138"/>
      <c r="Y283" s="138"/>
      <c r="Z283" s="138"/>
      <c r="AA283" s="139">
        <v>1</v>
      </c>
      <c r="AB283" s="137">
        <f t="shared" si="15"/>
        <v>1.716</v>
      </c>
      <c r="AC283" s="155"/>
    </row>
    <row r="284" spans="1:29" s="140" customFormat="1" ht="45" x14ac:dyDescent="0.25">
      <c r="A284" s="138">
        <v>273</v>
      </c>
      <c r="B284" s="138" t="s">
        <v>83</v>
      </c>
      <c r="C284" s="138" t="s">
        <v>45</v>
      </c>
      <c r="D284" s="138" t="s">
        <v>1108</v>
      </c>
      <c r="E284" s="138" t="s">
        <v>220</v>
      </c>
      <c r="F284" s="138" t="s">
        <v>1109</v>
      </c>
      <c r="G284" s="138" t="s">
        <v>1110</v>
      </c>
      <c r="H284" s="138" t="s">
        <v>95</v>
      </c>
      <c r="I284" s="138">
        <v>4.25</v>
      </c>
      <c r="J284" s="138" t="s">
        <v>45</v>
      </c>
      <c r="K284" s="138" t="s">
        <v>1111</v>
      </c>
      <c r="L284" s="138"/>
      <c r="M284" s="138">
        <v>166</v>
      </c>
      <c r="N284" s="138">
        <v>0</v>
      </c>
      <c r="O284" s="138">
        <v>2</v>
      </c>
      <c r="P284" s="138">
        <v>164</v>
      </c>
      <c r="Q284" s="138">
        <v>0</v>
      </c>
      <c r="R284" s="138">
        <v>0</v>
      </c>
      <c r="S284" s="138">
        <v>0</v>
      </c>
      <c r="T284" s="138">
        <v>166</v>
      </c>
      <c r="U284" s="138">
        <v>0</v>
      </c>
      <c r="V284" s="138">
        <v>118</v>
      </c>
      <c r="W284" s="138"/>
      <c r="X284" s="138" t="s">
        <v>1112</v>
      </c>
      <c r="Y284" s="138" t="s">
        <v>106</v>
      </c>
      <c r="Z284" s="138" t="s">
        <v>85</v>
      </c>
      <c r="AA284" s="139">
        <v>0</v>
      </c>
      <c r="AB284" s="156">
        <f t="shared" si="15"/>
        <v>705.5</v>
      </c>
      <c r="AC284" s="155"/>
    </row>
    <row r="285" spans="1:29" s="140" customFormat="1" ht="30" x14ac:dyDescent="0.25">
      <c r="A285" s="138">
        <v>274</v>
      </c>
      <c r="B285" s="138" t="s">
        <v>81</v>
      </c>
      <c r="C285" s="138" t="s">
        <v>45</v>
      </c>
      <c r="D285" s="138" t="s">
        <v>222</v>
      </c>
      <c r="E285" s="138" t="s">
        <v>220</v>
      </c>
      <c r="F285" s="138" t="s">
        <v>1113</v>
      </c>
      <c r="G285" s="138" t="s">
        <v>1114</v>
      </c>
      <c r="H285" s="138" t="s">
        <v>95</v>
      </c>
      <c r="I285" s="138">
        <v>1.083</v>
      </c>
      <c r="J285" s="138" t="s">
        <v>45</v>
      </c>
      <c r="K285" s="138" t="s">
        <v>328</v>
      </c>
      <c r="L285" s="138"/>
      <c r="M285" s="138">
        <v>1</v>
      </c>
      <c r="N285" s="138">
        <v>0</v>
      </c>
      <c r="O285" s="138">
        <v>1</v>
      </c>
      <c r="P285" s="138">
        <v>0</v>
      </c>
      <c r="Q285" s="138">
        <v>0</v>
      </c>
      <c r="R285" s="138">
        <v>0</v>
      </c>
      <c r="S285" s="138">
        <v>0</v>
      </c>
      <c r="T285" s="138">
        <v>1</v>
      </c>
      <c r="U285" s="138">
        <v>0</v>
      </c>
      <c r="V285" s="138">
        <v>124</v>
      </c>
      <c r="W285" s="138"/>
      <c r="X285" s="138" t="s">
        <v>1112</v>
      </c>
      <c r="Y285" s="138" t="s">
        <v>348</v>
      </c>
      <c r="Z285" s="138" t="s">
        <v>349</v>
      </c>
      <c r="AA285" s="139">
        <v>0</v>
      </c>
      <c r="AB285" s="156">
        <f t="shared" si="15"/>
        <v>1.083</v>
      </c>
      <c r="AC285" s="155"/>
    </row>
    <row r="286" spans="1:29" s="140" customFormat="1" ht="90" x14ac:dyDescent="0.25">
      <c r="A286" s="138">
        <v>275</v>
      </c>
      <c r="B286" s="138" t="s">
        <v>81</v>
      </c>
      <c r="C286" s="138" t="s">
        <v>45</v>
      </c>
      <c r="D286" s="138" t="s">
        <v>224</v>
      </c>
      <c r="E286" s="138" t="s">
        <v>220</v>
      </c>
      <c r="F286" s="138" t="s">
        <v>1115</v>
      </c>
      <c r="G286" s="138" t="s">
        <v>1116</v>
      </c>
      <c r="H286" s="138" t="s">
        <v>87</v>
      </c>
      <c r="I286" s="138">
        <v>2.8330000000000002</v>
      </c>
      <c r="J286" s="138" t="s">
        <v>45</v>
      </c>
      <c r="K286" s="138" t="s">
        <v>1039</v>
      </c>
      <c r="L286" s="138"/>
      <c r="M286" s="138">
        <v>306</v>
      </c>
      <c r="N286" s="138">
        <v>0</v>
      </c>
      <c r="O286" s="138">
        <v>5</v>
      </c>
      <c r="P286" s="138">
        <v>301</v>
      </c>
      <c r="Q286" s="138">
        <v>0</v>
      </c>
      <c r="R286" s="138">
        <v>0</v>
      </c>
      <c r="S286" s="138">
        <v>0</v>
      </c>
      <c r="T286" s="138">
        <v>306</v>
      </c>
      <c r="U286" s="138">
        <v>0</v>
      </c>
      <c r="V286" s="138">
        <v>380</v>
      </c>
      <c r="W286" s="138"/>
      <c r="X286" s="138"/>
      <c r="Y286" s="138"/>
      <c r="Z286" s="138"/>
      <c r="AA286" s="139">
        <v>1</v>
      </c>
      <c r="AB286" s="137">
        <f t="shared" si="15"/>
        <v>866.89800000000002</v>
      </c>
      <c r="AC286" s="155"/>
    </row>
    <row r="287" spans="1:29" s="140" customFormat="1" ht="45" x14ac:dyDescent="0.25">
      <c r="A287" s="138">
        <v>276</v>
      </c>
      <c r="B287" s="138" t="s">
        <v>81</v>
      </c>
      <c r="C287" s="138" t="s">
        <v>45</v>
      </c>
      <c r="D287" s="138" t="s">
        <v>225</v>
      </c>
      <c r="E287" s="138" t="s">
        <v>220</v>
      </c>
      <c r="F287" s="138" t="s">
        <v>1117</v>
      </c>
      <c r="G287" s="138" t="s">
        <v>1116</v>
      </c>
      <c r="H287" s="138" t="s">
        <v>87</v>
      </c>
      <c r="I287" s="138">
        <v>0.98299999999999998</v>
      </c>
      <c r="J287" s="138" t="s">
        <v>45</v>
      </c>
      <c r="K287" s="138" t="s">
        <v>842</v>
      </c>
      <c r="L287" s="138"/>
      <c r="M287" s="138">
        <v>332</v>
      </c>
      <c r="N287" s="138">
        <v>0</v>
      </c>
      <c r="O287" s="138">
        <v>3</v>
      </c>
      <c r="P287" s="138">
        <v>329</v>
      </c>
      <c r="Q287" s="138">
        <v>0</v>
      </c>
      <c r="R287" s="138">
        <v>0</v>
      </c>
      <c r="S287" s="138">
        <v>2</v>
      </c>
      <c r="T287" s="138">
        <v>330</v>
      </c>
      <c r="U287" s="138">
        <v>0</v>
      </c>
      <c r="V287" s="138">
        <v>344</v>
      </c>
      <c r="W287" s="138"/>
      <c r="X287" s="138"/>
      <c r="Y287" s="138"/>
      <c r="Z287" s="138"/>
      <c r="AA287" s="139">
        <v>1</v>
      </c>
      <c r="AB287" s="137">
        <f t="shared" si="15"/>
        <v>326.35599999999999</v>
      </c>
      <c r="AC287" s="155"/>
    </row>
    <row r="288" spans="1:29" s="140" customFormat="1" ht="16.5" x14ac:dyDescent="0.25">
      <c r="A288" s="138">
        <v>277</v>
      </c>
      <c r="B288" s="138" t="s">
        <v>86</v>
      </c>
      <c r="C288" s="138" t="s">
        <v>46</v>
      </c>
      <c r="D288" s="138" t="s">
        <v>111</v>
      </c>
      <c r="E288" s="138" t="s">
        <v>220</v>
      </c>
      <c r="F288" s="138" t="s">
        <v>1118</v>
      </c>
      <c r="G288" s="138" t="s">
        <v>1119</v>
      </c>
      <c r="H288" s="138" t="s">
        <v>87</v>
      </c>
      <c r="I288" s="138">
        <v>2.75</v>
      </c>
      <c r="J288" s="138" t="s">
        <v>46</v>
      </c>
      <c r="K288" s="138" t="s">
        <v>229</v>
      </c>
      <c r="L288" s="138"/>
      <c r="M288" s="138">
        <v>6</v>
      </c>
      <c r="N288" s="138">
        <v>0</v>
      </c>
      <c r="O288" s="138">
        <v>2</v>
      </c>
      <c r="P288" s="138">
        <v>4</v>
      </c>
      <c r="Q288" s="138">
        <v>0</v>
      </c>
      <c r="R288" s="138">
        <v>0</v>
      </c>
      <c r="S288" s="138">
        <v>0</v>
      </c>
      <c r="T288" s="138">
        <v>6</v>
      </c>
      <c r="U288" s="138">
        <v>0</v>
      </c>
      <c r="V288" s="138">
        <v>53</v>
      </c>
      <c r="W288" s="138"/>
      <c r="X288" s="138"/>
      <c r="Y288" s="138"/>
      <c r="Z288" s="138"/>
      <c r="AA288" s="139">
        <v>1</v>
      </c>
      <c r="AB288" s="137">
        <f t="shared" si="15"/>
        <v>16.5</v>
      </c>
      <c r="AC288" s="155"/>
    </row>
    <row r="289" spans="1:29" s="140" customFormat="1" ht="60" x14ac:dyDescent="0.25">
      <c r="A289" s="138">
        <v>278</v>
      </c>
      <c r="B289" s="138" t="s">
        <v>93</v>
      </c>
      <c r="C289" s="138" t="s">
        <v>45</v>
      </c>
      <c r="D289" s="138" t="s">
        <v>712</v>
      </c>
      <c r="E289" s="138" t="s">
        <v>220</v>
      </c>
      <c r="F289" s="138" t="s">
        <v>1120</v>
      </c>
      <c r="G289" s="138" t="s">
        <v>1121</v>
      </c>
      <c r="H289" s="138" t="s">
        <v>87</v>
      </c>
      <c r="I289" s="138">
        <v>2.4660000000000002</v>
      </c>
      <c r="J289" s="138" t="s">
        <v>45</v>
      </c>
      <c r="K289" s="138" t="s">
        <v>1057</v>
      </c>
      <c r="L289" s="138"/>
      <c r="M289" s="138">
        <v>12</v>
      </c>
      <c r="N289" s="138">
        <v>0</v>
      </c>
      <c r="O289" s="138">
        <v>3</v>
      </c>
      <c r="P289" s="138">
        <v>9</v>
      </c>
      <c r="Q289" s="138">
        <v>0</v>
      </c>
      <c r="R289" s="138">
        <v>0</v>
      </c>
      <c r="S289" s="138">
        <v>0</v>
      </c>
      <c r="T289" s="138">
        <v>12</v>
      </c>
      <c r="U289" s="138">
        <v>0</v>
      </c>
      <c r="V289" s="138">
        <v>91</v>
      </c>
      <c r="W289" s="138"/>
      <c r="X289" s="138"/>
      <c r="Y289" s="138"/>
      <c r="Z289" s="138"/>
      <c r="AA289" s="139">
        <v>1</v>
      </c>
      <c r="AB289" s="137">
        <f t="shared" si="15"/>
        <v>29.591999999999999</v>
      </c>
      <c r="AC289" s="155"/>
    </row>
    <row r="290" spans="1:29" s="140" customFormat="1" ht="30" x14ac:dyDescent="0.25">
      <c r="A290" s="138">
        <v>279</v>
      </c>
      <c r="B290" s="138" t="s">
        <v>86</v>
      </c>
      <c r="C290" s="138" t="s">
        <v>46</v>
      </c>
      <c r="D290" s="138" t="s">
        <v>1122</v>
      </c>
      <c r="E290" s="138" t="s">
        <v>220</v>
      </c>
      <c r="F290" s="138" t="s">
        <v>1123</v>
      </c>
      <c r="G290" s="138" t="s">
        <v>1124</v>
      </c>
      <c r="H290" s="138" t="s">
        <v>87</v>
      </c>
      <c r="I290" s="138">
        <v>3.1659999999999999</v>
      </c>
      <c r="J290" s="138" t="s">
        <v>46</v>
      </c>
      <c r="K290" s="138" t="s">
        <v>92</v>
      </c>
      <c r="L290" s="138"/>
      <c r="M290" s="138">
        <v>71</v>
      </c>
      <c r="N290" s="138">
        <v>0</v>
      </c>
      <c r="O290" s="138">
        <v>1</v>
      </c>
      <c r="P290" s="138">
        <v>70</v>
      </c>
      <c r="Q290" s="138">
        <v>0</v>
      </c>
      <c r="R290" s="138">
        <v>0</v>
      </c>
      <c r="S290" s="138">
        <v>0</v>
      </c>
      <c r="T290" s="138">
        <v>71</v>
      </c>
      <c r="U290" s="138">
        <v>0</v>
      </c>
      <c r="V290" s="138">
        <v>99</v>
      </c>
      <c r="W290" s="138"/>
      <c r="X290" s="138"/>
      <c r="Y290" s="138"/>
      <c r="Z290" s="138"/>
      <c r="AA290" s="139">
        <v>1</v>
      </c>
      <c r="AB290" s="137">
        <f t="shared" si="15"/>
        <v>224.786</v>
      </c>
      <c r="AC290" s="155"/>
    </row>
    <row r="291" spans="1:29" s="140" customFormat="1" ht="30" x14ac:dyDescent="0.25">
      <c r="A291" s="138">
        <v>280</v>
      </c>
      <c r="B291" s="138" t="s">
        <v>203</v>
      </c>
      <c r="C291" s="138" t="s">
        <v>46</v>
      </c>
      <c r="D291" s="138" t="s">
        <v>324</v>
      </c>
      <c r="E291" s="138" t="s">
        <v>220</v>
      </c>
      <c r="F291" s="138" t="s">
        <v>1125</v>
      </c>
      <c r="G291" s="138" t="s">
        <v>1126</v>
      </c>
      <c r="H291" s="138" t="s">
        <v>87</v>
      </c>
      <c r="I291" s="138">
        <v>1.25</v>
      </c>
      <c r="J291" s="138" t="s">
        <v>46</v>
      </c>
      <c r="K291" s="138" t="s">
        <v>1127</v>
      </c>
      <c r="L291" s="138"/>
      <c r="M291" s="138">
        <v>128</v>
      </c>
      <c r="N291" s="138">
        <v>0</v>
      </c>
      <c r="O291" s="138">
        <v>2</v>
      </c>
      <c r="P291" s="138">
        <v>126</v>
      </c>
      <c r="Q291" s="138">
        <v>0</v>
      </c>
      <c r="R291" s="138">
        <v>0</v>
      </c>
      <c r="S291" s="138">
        <v>0</v>
      </c>
      <c r="T291" s="138">
        <v>128</v>
      </c>
      <c r="U291" s="138">
        <v>0</v>
      </c>
      <c r="V291" s="138">
        <v>372</v>
      </c>
      <c r="W291" s="138"/>
      <c r="X291" s="138"/>
      <c r="Y291" s="138"/>
      <c r="Z291" s="138"/>
      <c r="AA291" s="139">
        <v>1</v>
      </c>
      <c r="AB291" s="137">
        <f t="shared" si="15"/>
        <v>160</v>
      </c>
      <c r="AC291" s="155"/>
    </row>
    <row r="292" spans="1:29" s="140" customFormat="1" ht="210" x14ac:dyDescent="0.25">
      <c r="A292" s="138">
        <v>281</v>
      </c>
      <c r="B292" s="138" t="s">
        <v>203</v>
      </c>
      <c r="C292" s="138" t="s">
        <v>46</v>
      </c>
      <c r="D292" s="138" t="s">
        <v>1128</v>
      </c>
      <c r="E292" s="138" t="s">
        <v>220</v>
      </c>
      <c r="F292" s="138" t="s">
        <v>1125</v>
      </c>
      <c r="G292" s="138" t="s">
        <v>1129</v>
      </c>
      <c r="H292" s="138" t="s">
        <v>87</v>
      </c>
      <c r="I292" s="138">
        <v>0.58299999999999996</v>
      </c>
      <c r="J292" s="138" t="s">
        <v>46</v>
      </c>
      <c r="K292" s="138" t="s">
        <v>1130</v>
      </c>
      <c r="L292" s="138"/>
      <c r="M292" s="138">
        <v>553</v>
      </c>
      <c r="N292" s="138">
        <v>0</v>
      </c>
      <c r="O292" s="138">
        <v>10</v>
      </c>
      <c r="P292" s="138">
        <v>543</v>
      </c>
      <c r="Q292" s="138">
        <v>0</v>
      </c>
      <c r="R292" s="138">
        <v>0</v>
      </c>
      <c r="S292" s="138">
        <v>0</v>
      </c>
      <c r="T292" s="138">
        <v>553</v>
      </c>
      <c r="U292" s="138">
        <v>0</v>
      </c>
      <c r="V292" s="138">
        <v>572</v>
      </c>
      <c r="W292" s="138"/>
      <c r="X292" s="138"/>
      <c r="Y292" s="138"/>
      <c r="Z292" s="138"/>
      <c r="AA292" s="139">
        <v>1</v>
      </c>
      <c r="AB292" s="137">
        <f t="shared" si="15"/>
        <v>322.399</v>
      </c>
      <c r="AC292" s="155"/>
    </row>
    <row r="293" spans="1:29" s="140" customFormat="1" ht="60" x14ac:dyDescent="0.25">
      <c r="A293" s="138">
        <v>282</v>
      </c>
      <c r="B293" s="138" t="s">
        <v>203</v>
      </c>
      <c r="C293" s="138" t="s">
        <v>45</v>
      </c>
      <c r="D293" s="138" t="s">
        <v>1131</v>
      </c>
      <c r="E293" s="138" t="s">
        <v>219</v>
      </c>
      <c r="F293" s="138" t="s">
        <v>1132</v>
      </c>
      <c r="G293" s="138" t="s">
        <v>1133</v>
      </c>
      <c r="H293" s="138" t="s">
        <v>87</v>
      </c>
      <c r="I293" s="138">
        <v>1.0660000000000001</v>
      </c>
      <c r="J293" s="138" t="s">
        <v>45</v>
      </c>
      <c r="K293" s="138"/>
      <c r="L293" s="138"/>
      <c r="M293" s="138">
        <v>29</v>
      </c>
      <c r="N293" s="138">
        <v>0</v>
      </c>
      <c r="O293" s="138">
        <v>0</v>
      </c>
      <c r="P293" s="138">
        <v>29</v>
      </c>
      <c r="Q293" s="138">
        <v>0</v>
      </c>
      <c r="R293" s="138">
        <v>0</v>
      </c>
      <c r="S293" s="138">
        <v>0</v>
      </c>
      <c r="T293" s="138">
        <v>29</v>
      </c>
      <c r="U293" s="138">
        <v>0</v>
      </c>
      <c r="V293" s="138">
        <v>18</v>
      </c>
      <c r="W293" s="138"/>
      <c r="X293" s="138"/>
      <c r="Y293" s="138"/>
      <c r="Z293" s="138"/>
      <c r="AA293" s="139">
        <v>1</v>
      </c>
      <c r="AB293" s="137">
        <f t="shared" si="15"/>
        <v>30.914000000000001</v>
      </c>
      <c r="AC293" s="155"/>
    </row>
    <row r="294" spans="1:29" s="140" customFormat="1" ht="30" x14ac:dyDescent="0.25">
      <c r="A294" s="138">
        <v>283</v>
      </c>
      <c r="B294" s="138" t="s">
        <v>203</v>
      </c>
      <c r="C294" s="138" t="s">
        <v>45</v>
      </c>
      <c r="D294" s="138" t="s">
        <v>342</v>
      </c>
      <c r="E294" s="138" t="s">
        <v>220</v>
      </c>
      <c r="F294" s="138" t="s">
        <v>1134</v>
      </c>
      <c r="G294" s="138" t="s">
        <v>1135</v>
      </c>
      <c r="H294" s="138" t="s">
        <v>87</v>
      </c>
      <c r="I294" s="138">
        <v>1</v>
      </c>
      <c r="J294" s="138" t="s">
        <v>45</v>
      </c>
      <c r="K294" s="138"/>
      <c r="L294" s="138"/>
      <c r="M294" s="138">
        <v>48</v>
      </c>
      <c r="N294" s="138">
        <v>0</v>
      </c>
      <c r="O294" s="138">
        <v>0</v>
      </c>
      <c r="P294" s="138">
        <v>48</v>
      </c>
      <c r="Q294" s="138">
        <v>0</v>
      </c>
      <c r="R294" s="138">
        <v>0</v>
      </c>
      <c r="S294" s="138">
        <v>0</v>
      </c>
      <c r="T294" s="138">
        <v>48</v>
      </c>
      <c r="U294" s="138">
        <v>0</v>
      </c>
      <c r="V294" s="138">
        <v>69</v>
      </c>
      <c r="W294" s="138"/>
      <c r="X294" s="138"/>
      <c r="Y294" s="138"/>
      <c r="Z294" s="138"/>
      <c r="AA294" s="139">
        <v>1</v>
      </c>
      <c r="AB294" s="137">
        <f t="shared" si="15"/>
        <v>48</v>
      </c>
      <c r="AC294" s="155"/>
    </row>
    <row r="295" spans="1:29" s="140" customFormat="1" ht="30" x14ac:dyDescent="0.25">
      <c r="A295" s="138">
        <v>284</v>
      </c>
      <c r="B295" s="138" t="s">
        <v>86</v>
      </c>
      <c r="C295" s="138" t="s">
        <v>46</v>
      </c>
      <c r="D295" s="138" t="s">
        <v>1136</v>
      </c>
      <c r="E295" s="138" t="s">
        <v>220</v>
      </c>
      <c r="F295" s="138" t="s">
        <v>1137</v>
      </c>
      <c r="G295" s="138" t="s">
        <v>1138</v>
      </c>
      <c r="H295" s="138" t="s">
        <v>95</v>
      </c>
      <c r="I295" s="138">
        <v>59.415999999999997</v>
      </c>
      <c r="J295" s="138" t="s">
        <v>46</v>
      </c>
      <c r="K295" s="138" t="s">
        <v>217</v>
      </c>
      <c r="L295" s="138"/>
      <c r="M295" s="138">
        <v>1</v>
      </c>
      <c r="N295" s="138">
        <v>0</v>
      </c>
      <c r="O295" s="138">
        <v>1</v>
      </c>
      <c r="P295" s="138">
        <v>0</v>
      </c>
      <c r="Q295" s="138">
        <v>0</v>
      </c>
      <c r="R295" s="138">
        <v>0</v>
      </c>
      <c r="S295" s="138">
        <v>0</v>
      </c>
      <c r="T295" s="138">
        <v>1</v>
      </c>
      <c r="U295" s="138">
        <v>0</v>
      </c>
      <c r="V295" s="138">
        <v>34</v>
      </c>
      <c r="W295" s="138"/>
      <c r="X295" s="138" t="s">
        <v>1139</v>
      </c>
      <c r="Y295" s="138" t="s">
        <v>106</v>
      </c>
      <c r="Z295" s="138" t="s">
        <v>343</v>
      </c>
      <c r="AA295" s="139">
        <v>0</v>
      </c>
      <c r="AB295" s="156">
        <f t="shared" ref="AB295:AB318" si="16">I295*M295</f>
        <v>59.415999999999997</v>
      </c>
      <c r="AC295" s="155"/>
    </row>
    <row r="296" spans="1:29" s="140" customFormat="1" ht="60" x14ac:dyDescent="0.25">
      <c r="A296" s="138">
        <v>285</v>
      </c>
      <c r="B296" s="138" t="s">
        <v>93</v>
      </c>
      <c r="C296" s="138" t="s">
        <v>45</v>
      </c>
      <c r="D296" s="138" t="s">
        <v>1140</v>
      </c>
      <c r="E296" s="138" t="s">
        <v>220</v>
      </c>
      <c r="F296" s="138" t="s">
        <v>1141</v>
      </c>
      <c r="G296" s="138" t="s">
        <v>1142</v>
      </c>
      <c r="H296" s="138" t="s">
        <v>87</v>
      </c>
      <c r="I296" s="138">
        <v>0.75</v>
      </c>
      <c r="J296" s="138" t="s">
        <v>45</v>
      </c>
      <c r="K296" s="138" t="s">
        <v>315</v>
      </c>
      <c r="L296" s="138"/>
      <c r="M296" s="138">
        <v>34</v>
      </c>
      <c r="N296" s="138">
        <v>0</v>
      </c>
      <c r="O296" s="138">
        <v>4</v>
      </c>
      <c r="P296" s="138">
        <v>30</v>
      </c>
      <c r="Q296" s="138">
        <v>0</v>
      </c>
      <c r="R296" s="138">
        <v>0</v>
      </c>
      <c r="S296" s="138">
        <v>0</v>
      </c>
      <c r="T296" s="138">
        <v>34</v>
      </c>
      <c r="U296" s="138">
        <v>0</v>
      </c>
      <c r="V296" s="138">
        <v>159</v>
      </c>
      <c r="W296" s="138"/>
      <c r="X296" s="138"/>
      <c r="Y296" s="138"/>
      <c r="Z296" s="138"/>
      <c r="AA296" s="139">
        <v>1</v>
      </c>
      <c r="AB296" s="137">
        <f t="shared" si="16"/>
        <v>25.5</v>
      </c>
      <c r="AC296" s="155"/>
    </row>
    <row r="297" spans="1:29" s="140" customFormat="1" ht="45" x14ac:dyDescent="0.25">
      <c r="A297" s="138">
        <v>286</v>
      </c>
      <c r="B297" s="138" t="s">
        <v>93</v>
      </c>
      <c r="C297" s="138" t="s">
        <v>45</v>
      </c>
      <c r="D297" s="138" t="s">
        <v>1143</v>
      </c>
      <c r="E297" s="138" t="s">
        <v>220</v>
      </c>
      <c r="F297" s="138" t="s">
        <v>1144</v>
      </c>
      <c r="G297" s="138" t="s">
        <v>1145</v>
      </c>
      <c r="H297" s="138" t="s">
        <v>87</v>
      </c>
      <c r="I297" s="138">
        <v>1.05</v>
      </c>
      <c r="J297" s="138" t="s">
        <v>45</v>
      </c>
      <c r="K297" s="138" t="s">
        <v>1146</v>
      </c>
      <c r="L297" s="138"/>
      <c r="M297" s="138">
        <v>10</v>
      </c>
      <c r="N297" s="138">
        <v>0</v>
      </c>
      <c r="O297" s="138">
        <v>3</v>
      </c>
      <c r="P297" s="138">
        <v>7</v>
      </c>
      <c r="Q297" s="138">
        <v>0</v>
      </c>
      <c r="R297" s="138">
        <v>0</v>
      </c>
      <c r="S297" s="138">
        <v>1</v>
      </c>
      <c r="T297" s="138">
        <v>9</v>
      </c>
      <c r="U297" s="138">
        <v>0</v>
      </c>
      <c r="V297" s="138">
        <v>84</v>
      </c>
      <c r="W297" s="138"/>
      <c r="X297" s="138"/>
      <c r="Y297" s="138"/>
      <c r="Z297" s="138"/>
      <c r="AA297" s="139">
        <v>1</v>
      </c>
      <c r="AB297" s="137">
        <f t="shared" si="16"/>
        <v>10.5</v>
      </c>
      <c r="AC297" s="155"/>
    </row>
    <row r="298" spans="1:29" s="140" customFormat="1" ht="30" x14ac:dyDescent="0.25">
      <c r="A298" s="138">
        <v>287</v>
      </c>
      <c r="B298" s="138" t="s">
        <v>86</v>
      </c>
      <c r="C298" s="138" t="s">
        <v>47</v>
      </c>
      <c r="D298" s="138" t="s">
        <v>1147</v>
      </c>
      <c r="E298" s="138" t="s">
        <v>219</v>
      </c>
      <c r="F298" s="138" t="s">
        <v>1148</v>
      </c>
      <c r="G298" s="138" t="s">
        <v>1149</v>
      </c>
      <c r="H298" s="138" t="s">
        <v>95</v>
      </c>
      <c r="I298" s="138">
        <v>0.7</v>
      </c>
      <c r="J298" s="138" t="s">
        <v>47</v>
      </c>
      <c r="K298" s="138"/>
      <c r="L298" s="138"/>
      <c r="M298" s="138">
        <v>3</v>
      </c>
      <c r="N298" s="138">
        <v>0</v>
      </c>
      <c r="O298" s="138">
        <v>0</v>
      </c>
      <c r="P298" s="138">
        <v>3</v>
      </c>
      <c r="Q298" s="138">
        <v>0</v>
      </c>
      <c r="R298" s="138">
        <v>0</v>
      </c>
      <c r="S298" s="138">
        <v>0</v>
      </c>
      <c r="T298" s="138">
        <v>3</v>
      </c>
      <c r="U298" s="138">
        <v>0</v>
      </c>
      <c r="V298" s="138">
        <v>22</v>
      </c>
      <c r="W298" s="138"/>
      <c r="X298" s="138" t="s">
        <v>1150</v>
      </c>
      <c r="Y298" s="138" t="s">
        <v>94</v>
      </c>
      <c r="Z298" s="138" t="s">
        <v>103</v>
      </c>
      <c r="AA298" s="139">
        <v>0</v>
      </c>
      <c r="AB298" s="156">
        <f t="shared" si="16"/>
        <v>2.1</v>
      </c>
      <c r="AC298" s="155"/>
    </row>
    <row r="299" spans="1:29" s="140" customFormat="1" ht="120" x14ac:dyDescent="0.25">
      <c r="A299" s="138">
        <v>288</v>
      </c>
      <c r="B299" s="138" t="s">
        <v>86</v>
      </c>
      <c r="C299" s="138" t="s">
        <v>45</v>
      </c>
      <c r="D299" s="138" t="s">
        <v>1151</v>
      </c>
      <c r="E299" s="138" t="s">
        <v>220</v>
      </c>
      <c r="F299" s="138" t="s">
        <v>1152</v>
      </c>
      <c r="G299" s="138" t="s">
        <v>1153</v>
      </c>
      <c r="H299" s="138" t="s">
        <v>95</v>
      </c>
      <c r="I299" s="138">
        <v>0.25</v>
      </c>
      <c r="J299" s="138" t="s">
        <v>45</v>
      </c>
      <c r="K299" s="138" t="s">
        <v>1154</v>
      </c>
      <c r="L299" s="138"/>
      <c r="M299" s="138">
        <v>124</v>
      </c>
      <c r="N299" s="138">
        <v>0</v>
      </c>
      <c r="O299" s="138">
        <v>8</v>
      </c>
      <c r="P299" s="138">
        <v>116</v>
      </c>
      <c r="Q299" s="138">
        <v>0</v>
      </c>
      <c r="R299" s="138">
        <v>0</v>
      </c>
      <c r="S299" s="138">
        <v>0</v>
      </c>
      <c r="T299" s="138">
        <v>124</v>
      </c>
      <c r="U299" s="138">
        <v>0</v>
      </c>
      <c r="V299" s="138">
        <v>620</v>
      </c>
      <c r="W299" s="138"/>
      <c r="X299" s="138" t="s">
        <v>1150</v>
      </c>
      <c r="Y299" s="138" t="s">
        <v>101</v>
      </c>
      <c r="Z299" s="138" t="s">
        <v>103</v>
      </c>
      <c r="AA299" s="139">
        <v>0</v>
      </c>
      <c r="AB299" s="156">
        <f t="shared" si="16"/>
        <v>31</v>
      </c>
      <c r="AC299" s="155"/>
    </row>
    <row r="300" spans="1:29" s="140" customFormat="1" ht="45" x14ac:dyDescent="0.25">
      <c r="A300" s="138">
        <v>289</v>
      </c>
      <c r="B300" s="138" t="s">
        <v>203</v>
      </c>
      <c r="C300" s="138" t="s">
        <v>46</v>
      </c>
      <c r="D300" s="138" t="s">
        <v>216</v>
      </c>
      <c r="E300" s="138" t="s">
        <v>220</v>
      </c>
      <c r="F300" s="138" t="s">
        <v>1155</v>
      </c>
      <c r="G300" s="138" t="s">
        <v>1156</v>
      </c>
      <c r="H300" s="138" t="s">
        <v>87</v>
      </c>
      <c r="I300" s="138">
        <v>1.75</v>
      </c>
      <c r="J300" s="138" t="s">
        <v>46</v>
      </c>
      <c r="K300" s="138" t="s">
        <v>1157</v>
      </c>
      <c r="L300" s="138"/>
      <c r="M300" s="138">
        <v>172</v>
      </c>
      <c r="N300" s="138">
        <v>0</v>
      </c>
      <c r="O300" s="138">
        <v>2</v>
      </c>
      <c r="P300" s="138">
        <v>170</v>
      </c>
      <c r="Q300" s="138">
        <v>0</v>
      </c>
      <c r="R300" s="138">
        <v>0</v>
      </c>
      <c r="S300" s="138">
        <v>0</v>
      </c>
      <c r="T300" s="138">
        <v>172</v>
      </c>
      <c r="U300" s="138">
        <v>0</v>
      </c>
      <c r="V300" s="138">
        <v>188</v>
      </c>
      <c r="W300" s="138"/>
      <c r="X300" s="138"/>
      <c r="Y300" s="138"/>
      <c r="Z300" s="138"/>
      <c r="AA300" s="139">
        <v>1</v>
      </c>
      <c r="AB300" s="137">
        <f t="shared" si="16"/>
        <v>301</v>
      </c>
      <c r="AC300" s="155"/>
    </row>
    <row r="301" spans="1:29" s="140" customFormat="1" ht="90" x14ac:dyDescent="0.25">
      <c r="A301" s="157">
        <v>290</v>
      </c>
      <c r="B301" s="157" t="s">
        <v>81</v>
      </c>
      <c r="C301" s="157" t="s">
        <v>45</v>
      </c>
      <c r="D301" s="157" t="s">
        <v>774</v>
      </c>
      <c r="E301" s="157" t="s">
        <v>220</v>
      </c>
      <c r="F301" s="157" t="s">
        <v>1158</v>
      </c>
      <c r="G301" s="157" t="s">
        <v>1159</v>
      </c>
      <c r="H301" s="157" t="s">
        <v>95</v>
      </c>
      <c r="I301" s="157">
        <v>0.66600000000000004</v>
      </c>
      <c r="J301" s="157" t="s">
        <v>45</v>
      </c>
      <c r="K301" s="157" t="s">
        <v>92</v>
      </c>
      <c r="L301" s="157"/>
      <c r="M301" s="157">
        <v>44</v>
      </c>
      <c r="N301" s="157">
        <v>0</v>
      </c>
      <c r="O301" s="157">
        <v>1</v>
      </c>
      <c r="P301" s="157">
        <v>43</v>
      </c>
      <c r="Q301" s="157">
        <v>0</v>
      </c>
      <c r="R301" s="157">
        <v>0</v>
      </c>
      <c r="S301" s="157">
        <v>1</v>
      </c>
      <c r="T301" s="157">
        <v>43</v>
      </c>
      <c r="U301" s="157">
        <v>0</v>
      </c>
      <c r="V301" s="157">
        <v>70</v>
      </c>
      <c r="W301" s="157"/>
      <c r="X301" s="157" t="s">
        <v>1150</v>
      </c>
      <c r="Y301" s="157" t="s">
        <v>79</v>
      </c>
      <c r="Z301" s="157" t="s">
        <v>85</v>
      </c>
      <c r="AA301" s="158">
        <v>1</v>
      </c>
      <c r="AB301" s="159">
        <f t="shared" si="16"/>
        <v>29.303999999999998</v>
      </c>
      <c r="AC301" s="155"/>
    </row>
    <row r="302" spans="1:29" s="140" customFormat="1" ht="30" x14ac:dyDescent="0.25">
      <c r="A302" s="138">
        <v>291</v>
      </c>
      <c r="B302" s="138" t="s">
        <v>203</v>
      </c>
      <c r="C302" s="138" t="s">
        <v>45</v>
      </c>
      <c r="D302" s="138" t="s">
        <v>356</v>
      </c>
      <c r="E302" s="138" t="s">
        <v>219</v>
      </c>
      <c r="F302" s="138" t="s">
        <v>1160</v>
      </c>
      <c r="G302" s="138" t="s">
        <v>1161</v>
      </c>
      <c r="H302" s="138" t="s">
        <v>87</v>
      </c>
      <c r="I302" s="138">
        <v>2.25</v>
      </c>
      <c r="J302" s="138" t="s">
        <v>45</v>
      </c>
      <c r="K302" s="138"/>
      <c r="L302" s="138"/>
      <c r="M302" s="138">
        <v>31</v>
      </c>
      <c r="N302" s="138">
        <v>0</v>
      </c>
      <c r="O302" s="138">
        <v>0</v>
      </c>
      <c r="P302" s="138">
        <v>31</v>
      </c>
      <c r="Q302" s="138">
        <v>0</v>
      </c>
      <c r="R302" s="138">
        <v>0</v>
      </c>
      <c r="S302" s="138">
        <v>0</v>
      </c>
      <c r="T302" s="138">
        <v>31</v>
      </c>
      <c r="U302" s="138">
        <v>0</v>
      </c>
      <c r="V302" s="138">
        <v>42</v>
      </c>
      <c r="W302" s="138"/>
      <c r="X302" s="138"/>
      <c r="Y302" s="138"/>
      <c r="Z302" s="138"/>
      <c r="AA302" s="139">
        <v>1</v>
      </c>
      <c r="AB302" s="137">
        <f t="shared" si="16"/>
        <v>69.75</v>
      </c>
      <c r="AC302" s="155"/>
    </row>
    <row r="303" spans="1:29" s="140" customFormat="1" ht="60" x14ac:dyDescent="0.25">
      <c r="A303" s="138">
        <v>292</v>
      </c>
      <c r="B303" s="138" t="s">
        <v>81</v>
      </c>
      <c r="C303" s="138" t="s">
        <v>45</v>
      </c>
      <c r="D303" s="138" t="s">
        <v>353</v>
      </c>
      <c r="E303" s="138" t="s">
        <v>219</v>
      </c>
      <c r="F303" s="138" t="s">
        <v>1162</v>
      </c>
      <c r="G303" s="138" t="s">
        <v>1163</v>
      </c>
      <c r="H303" s="138" t="s">
        <v>87</v>
      </c>
      <c r="I303" s="138">
        <v>0.66600000000000004</v>
      </c>
      <c r="J303" s="138" t="s">
        <v>45</v>
      </c>
      <c r="K303" s="138"/>
      <c r="L303" s="138"/>
      <c r="M303" s="138">
        <v>25</v>
      </c>
      <c r="N303" s="138">
        <v>0</v>
      </c>
      <c r="O303" s="138">
        <v>0</v>
      </c>
      <c r="P303" s="138">
        <v>25</v>
      </c>
      <c r="Q303" s="138">
        <v>0</v>
      </c>
      <c r="R303" s="138">
        <v>0</v>
      </c>
      <c r="S303" s="138">
        <v>0</v>
      </c>
      <c r="T303" s="138">
        <v>25</v>
      </c>
      <c r="U303" s="138">
        <v>0</v>
      </c>
      <c r="V303" s="138">
        <v>37</v>
      </c>
      <c r="W303" s="138"/>
      <c r="X303" s="138"/>
      <c r="Y303" s="138"/>
      <c r="Z303" s="138"/>
      <c r="AA303" s="139">
        <v>1</v>
      </c>
      <c r="AB303" s="137">
        <f t="shared" si="16"/>
        <v>16.649999999999999</v>
      </c>
      <c r="AC303" s="155"/>
    </row>
    <row r="304" spans="1:29" s="140" customFormat="1" ht="45" x14ac:dyDescent="0.25">
      <c r="A304" s="138">
        <v>293</v>
      </c>
      <c r="B304" s="138" t="s">
        <v>86</v>
      </c>
      <c r="C304" s="138" t="s">
        <v>45</v>
      </c>
      <c r="D304" s="138" t="s">
        <v>118</v>
      </c>
      <c r="E304" s="138" t="s">
        <v>220</v>
      </c>
      <c r="F304" s="138" t="s">
        <v>1164</v>
      </c>
      <c r="G304" s="138" t="s">
        <v>1165</v>
      </c>
      <c r="H304" s="138" t="s">
        <v>95</v>
      </c>
      <c r="I304" s="138">
        <v>2.2160000000000002</v>
      </c>
      <c r="J304" s="138" t="s">
        <v>45</v>
      </c>
      <c r="K304" s="138" t="s">
        <v>327</v>
      </c>
      <c r="L304" s="138"/>
      <c r="M304" s="138">
        <v>6</v>
      </c>
      <c r="N304" s="138">
        <v>0</v>
      </c>
      <c r="O304" s="138">
        <v>1</v>
      </c>
      <c r="P304" s="138">
        <v>5</v>
      </c>
      <c r="Q304" s="138">
        <v>0</v>
      </c>
      <c r="R304" s="138">
        <v>0</v>
      </c>
      <c r="S304" s="138">
        <v>0</v>
      </c>
      <c r="T304" s="138">
        <v>6</v>
      </c>
      <c r="U304" s="138">
        <v>0</v>
      </c>
      <c r="V304" s="138">
        <v>174</v>
      </c>
      <c r="W304" s="138"/>
      <c r="X304" s="138" t="s">
        <v>1166</v>
      </c>
      <c r="Y304" s="138" t="s">
        <v>110</v>
      </c>
      <c r="Z304" s="138" t="s">
        <v>103</v>
      </c>
      <c r="AA304" s="139">
        <v>0</v>
      </c>
      <c r="AB304" s="156">
        <f t="shared" si="16"/>
        <v>13.295999999999999</v>
      </c>
      <c r="AC304" s="155"/>
    </row>
    <row r="305" spans="1:29" s="140" customFormat="1" ht="45" x14ac:dyDescent="0.25">
      <c r="A305" s="138">
        <v>294</v>
      </c>
      <c r="B305" s="138" t="s">
        <v>86</v>
      </c>
      <c r="C305" s="138" t="s">
        <v>45</v>
      </c>
      <c r="D305" s="138" t="s">
        <v>123</v>
      </c>
      <c r="E305" s="138" t="s">
        <v>220</v>
      </c>
      <c r="F305" s="138" t="s">
        <v>1167</v>
      </c>
      <c r="G305" s="138" t="s">
        <v>1168</v>
      </c>
      <c r="H305" s="138" t="s">
        <v>87</v>
      </c>
      <c r="I305" s="138">
        <v>1.1499999999999999</v>
      </c>
      <c r="J305" s="138" t="s">
        <v>45</v>
      </c>
      <c r="K305" s="138" t="s">
        <v>1169</v>
      </c>
      <c r="L305" s="138"/>
      <c r="M305" s="138">
        <v>3</v>
      </c>
      <c r="N305" s="138">
        <v>0</v>
      </c>
      <c r="O305" s="138">
        <v>3</v>
      </c>
      <c r="P305" s="138">
        <v>0</v>
      </c>
      <c r="Q305" s="138">
        <v>0</v>
      </c>
      <c r="R305" s="138">
        <v>0</v>
      </c>
      <c r="S305" s="138">
        <v>0</v>
      </c>
      <c r="T305" s="138">
        <v>3</v>
      </c>
      <c r="U305" s="138">
        <v>0</v>
      </c>
      <c r="V305" s="138">
        <v>487</v>
      </c>
      <c r="W305" s="138"/>
      <c r="X305" s="138"/>
      <c r="Y305" s="138"/>
      <c r="Z305" s="138"/>
      <c r="AA305" s="139">
        <v>1</v>
      </c>
      <c r="AB305" s="137">
        <f t="shared" si="16"/>
        <v>3.45</v>
      </c>
      <c r="AC305" s="155"/>
    </row>
    <row r="306" spans="1:29" s="140" customFormat="1" ht="45" x14ac:dyDescent="0.25">
      <c r="A306" s="138">
        <v>295</v>
      </c>
      <c r="B306" s="138" t="s">
        <v>86</v>
      </c>
      <c r="C306" s="138" t="s">
        <v>45</v>
      </c>
      <c r="D306" s="138" t="s">
        <v>123</v>
      </c>
      <c r="E306" s="138" t="s">
        <v>220</v>
      </c>
      <c r="F306" s="138" t="s">
        <v>1167</v>
      </c>
      <c r="G306" s="138" t="s">
        <v>1170</v>
      </c>
      <c r="H306" s="138" t="s">
        <v>87</v>
      </c>
      <c r="I306" s="138">
        <v>3.85</v>
      </c>
      <c r="J306" s="138" t="s">
        <v>45</v>
      </c>
      <c r="K306" s="138" t="s">
        <v>92</v>
      </c>
      <c r="L306" s="138"/>
      <c r="M306" s="138">
        <v>160</v>
      </c>
      <c r="N306" s="138">
        <v>0</v>
      </c>
      <c r="O306" s="138">
        <v>1</v>
      </c>
      <c r="P306" s="138">
        <v>159</v>
      </c>
      <c r="Q306" s="138">
        <v>0</v>
      </c>
      <c r="R306" s="138">
        <v>0</v>
      </c>
      <c r="S306" s="138">
        <v>0</v>
      </c>
      <c r="T306" s="138">
        <v>160</v>
      </c>
      <c r="U306" s="138">
        <v>0</v>
      </c>
      <c r="V306" s="138">
        <v>361</v>
      </c>
      <c r="W306" s="138"/>
      <c r="X306" s="138"/>
      <c r="Y306" s="138"/>
      <c r="Z306" s="138"/>
      <c r="AA306" s="139">
        <v>1</v>
      </c>
      <c r="AB306" s="137">
        <f t="shared" si="16"/>
        <v>616</v>
      </c>
      <c r="AC306" s="155"/>
    </row>
    <row r="307" spans="1:29" s="140" customFormat="1" ht="90" x14ac:dyDescent="0.25">
      <c r="A307" s="138">
        <v>296</v>
      </c>
      <c r="B307" s="138" t="s">
        <v>86</v>
      </c>
      <c r="C307" s="138" t="s">
        <v>46</v>
      </c>
      <c r="D307" s="138" t="s">
        <v>123</v>
      </c>
      <c r="E307" s="138" t="s">
        <v>220</v>
      </c>
      <c r="F307" s="138" t="s">
        <v>1167</v>
      </c>
      <c r="G307" s="138" t="s">
        <v>1171</v>
      </c>
      <c r="H307" s="138" t="s">
        <v>87</v>
      </c>
      <c r="I307" s="138">
        <v>0.45</v>
      </c>
      <c r="J307" s="138" t="s">
        <v>46</v>
      </c>
      <c r="K307" s="138" t="s">
        <v>1172</v>
      </c>
      <c r="L307" s="138"/>
      <c r="M307" s="138">
        <v>10</v>
      </c>
      <c r="N307" s="138">
        <v>0</v>
      </c>
      <c r="O307" s="138">
        <v>6</v>
      </c>
      <c r="P307" s="138">
        <v>4</v>
      </c>
      <c r="Q307" s="138">
        <v>0</v>
      </c>
      <c r="R307" s="138">
        <v>0</v>
      </c>
      <c r="S307" s="138">
        <v>0</v>
      </c>
      <c r="T307" s="138">
        <v>10</v>
      </c>
      <c r="U307" s="138">
        <v>0</v>
      </c>
      <c r="V307" s="138">
        <v>196</v>
      </c>
      <c r="W307" s="138"/>
      <c r="X307" s="138"/>
      <c r="Y307" s="138"/>
      <c r="Z307" s="138"/>
      <c r="AA307" s="139">
        <v>1</v>
      </c>
      <c r="AB307" s="137">
        <f t="shared" si="16"/>
        <v>4.5</v>
      </c>
      <c r="AC307" s="155"/>
    </row>
    <row r="308" spans="1:29" s="140" customFormat="1" ht="45" x14ac:dyDescent="0.25">
      <c r="A308" s="138">
        <v>297</v>
      </c>
      <c r="B308" s="138" t="s">
        <v>86</v>
      </c>
      <c r="C308" s="138" t="s">
        <v>46</v>
      </c>
      <c r="D308" s="138" t="s">
        <v>120</v>
      </c>
      <c r="E308" s="138" t="s">
        <v>220</v>
      </c>
      <c r="F308" s="138" t="s">
        <v>1167</v>
      </c>
      <c r="G308" s="138" t="s">
        <v>1173</v>
      </c>
      <c r="H308" s="138" t="s">
        <v>87</v>
      </c>
      <c r="I308" s="138">
        <v>8.7159999999999993</v>
      </c>
      <c r="J308" s="138" t="s">
        <v>46</v>
      </c>
      <c r="K308" s="138"/>
      <c r="L308" s="138"/>
      <c r="M308" s="138">
        <v>13</v>
      </c>
      <c r="N308" s="138">
        <v>0</v>
      </c>
      <c r="O308" s="138">
        <v>0</v>
      </c>
      <c r="P308" s="138">
        <v>13</v>
      </c>
      <c r="Q308" s="138">
        <v>0</v>
      </c>
      <c r="R308" s="138">
        <v>0</v>
      </c>
      <c r="S308" s="138">
        <v>5</v>
      </c>
      <c r="T308" s="138">
        <v>8</v>
      </c>
      <c r="U308" s="138">
        <v>0</v>
      </c>
      <c r="V308" s="138">
        <v>101</v>
      </c>
      <c r="W308" s="138"/>
      <c r="X308" s="138"/>
      <c r="Y308" s="138"/>
      <c r="Z308" s="138"/>
      <c r="AA308" s="139">
        <v>1</v>
      </c>
      <c r="AB308" s="137">
        <f t="shared" si="16"/>
        <v>113.30800000000001</v>
      </c>
      <c r="AC308" s="155"/>
    </row>
    <row r="309" spans="1:29" s="140" customFormat="1" ht="45" x14ac:dyDescent="0.25">
      <c r="A309" s="138">
        <v>298</v>
      </c>
      <c r="B309" s="138" t="s">
        <v>86</v>
      </c>
      <c r="C309" s="138" t="s">
        <v>47</v>
      </c>
      <c r="D309" s="138" t="s">
        <v>114</v>
      </c>
      <c r="E309" s="138" t="s">
        <v>220</v>
      </c>
      <c r="F309" s="138" t="s">
        <v>1167</v>
      </c>
      <c r="G309" s="138" t="s">
        <v>1174</v>
      </c>
      <c r="H309" s="138" t="s">
        <v>95</v>
      </c>
      <c r="I309" s="138">
        <v>3.9830000000000001</v>
      </c>
      <c r="J309" s="138" t="s">
        <v>47</v>
      </c>
      <c r="K309" s="138" t="s">
        <v>1175</v>
      </c>
      <c r="L309" s="138"/>
      <c r="M309" s="138">
        <v>236</v>
      </c>
      <c r="N309" s="138">
        <v>0</v>
      </c>
      <c r="O309" s="138">
        <v>3</v>
      </c>
      <c r="P309" s="138">
        <v>233</v>
      </c>
      <c r="Q309" s="138">
        <v>0</v>
      </c>
      <c r="R309" s="138">
        <v>0</v>
      </c>
      <c r="S309" s="138">
        <v>1</v>
      </c>
      <c r="T309" s="138">
        <v>235</v>
      </c>
      <c r="U309" s="138">
        <v>0</v>
      </c>
      <c r="V309" s="138">
        <v>367</v>
      </c>
      <c r="W309" s="138"/>
      <c r="X309" s="138" t="s">
        <v>1176</v>
      </c>
      <c r="Y309" s="138" t="s">
        <v>102</v>
      </c>
      <c r="Z309" s="138" t="s">
        <v>85</v>
      </c>
      <c r="AA309" s="139">
        <v>0</v>
      </c>
      <c r="AB309" s="156">
        <f t="shared" si="16"/>
        <v>939.98800000000006</v>
      </c>
      <c r="AC309" s="155"/>
    </row>
    <row r="310" spans="1:29" s="140" customFormat="1" ht="90" x14ac:dyDescent="0.25">
      <c r="A310" s="138">
        <v>299</v>
      </c>
      <c r="B310" s="138" t="s">
        <v>81</v>
      </c>
      <c r="C310" s="138" t="s">
        <v>45</v>
      </c>
      <c r="D310" s="138" t="s">
        <v>774</v>
      </c>
      <c r="E310" s="138" t="s">
        <v>220</v>
      </c>
      <c r="F310" s="138" t="s">
        <v>1177</v>
      </c>
      <c r="G310" s="138" t="s">
        <v>1178</v>
      </c>
      <c r="H310" s="138" t="s">
        <v>87</v>
      </c>
      <c r="I310" s="138">
        <v>2.4660000000000002</v>
      </c>
      <c r="J310" s="138" t="s">
        <v>45</v>
      </c>
      <c r="K310" s="138" t="s">
        <v>92</v>
      </c>
      <c r="L310" s="138"/>
      <c r="M310" s="138">
        <v>44</v>
      </c>
      <c r="N310" s="138">
        <v>0</v>
      </c>
      <c r="O310" s="138">
        <v>1</v>
      </c>
      <c r="P310" s="138">
        <v>43</v>
      </c>
      <c r="Q310" s="138">
        <v>0</v>
      </c>
      <c r="R310" s="138">
        <v>0</v>
      </c>
      <c r="S310" s="138">
        <v>1</v>
      </c>
      <c r="T310" s="138">
        <v>43</v>
      </c>
      <c r="U310" s="138">
        <v>0</v>
      </c>
      <c r="V310" s="138">
        <v>70</v>
      </c>
      <c r="W310" s="138"/>
      <c r="X310" s="138"/>
      <c r="Y310" s="138"/>
      <c r="Z310" s="138"/>
      <c r="AA310" s="139">
        <v>1</v>
      </c>
      <c r="AB310" s="137">
        <f t="shared" si="16"/>
        <v>108.504</v>
      </c>
      <c r="AC310" s="155"/>
    </row>
    <row r="311" spans="1:29" s="140" customFormat="1" ht="45" x14ac:dyDescent="0.25">
      <c r="A311" s="138">
        <v>300</v>
      </c>
      <c r="B311" s="138" t="s">
        <v>81</v>
      </c>
      <c r="C311" s="138" t="s">
        <v>45</v>
      </c>
      <c r="D311" s="138" t="s">
        <v>205</v>
      </c>
      <c r="E311" s="138" t="s">
        <v>219</v>
      </c>
      <c r="F311" s="138" t="s">
        <v>1179</v>
      </c>
      <c r="G311" s="138" t="s">
        <v>1180</v>
      </c>
      <c r="H311" s="138" t="s">
        <v>87</v>
      </c>
      <c r="I311" s="138">
        <v>3.25</v>
      </c>
      <c r="J311" s="138" t="s">
        <v>45</v>
      </c>
      <c r="K311" s="138"/>
      <c r="L311" s="138"/>
      <c r="M311" s="138">
        <v>2</v>
      </c>
      <c r="N311" s="138">
        <v>0</v>
      </c>
      <c r="O311" s="138">
        <v>0</v>
      </c>
      <c r="P311" s="138">
        <v>2</v>
      </c>
      <c r="Q311" s="138">
        <v>0</v>
      </c>
      <c r="R311" s="138">
        <v>0</v>
      </c>
      <c r="S311" s="138">
        <v>0</v>
      </c>
      <c r="T311" s="138">
        <v>2</v>
      </c>
      <c r="U311" s="138">
        <v>0</v>
      </c>
      <c r="V311" s="138">
        <v>6</v>
      </c>
      <c r="W311" s="138"/>
      <c r="X311" s="138"/>
      <c r="Y311" s="138"/>
      <c r="Z311" s="138"/>
      <c r="AA311" s="139">
        <v>1</v>
      </c>
      <c r="AB311" s="137">
        <f t="shared" si="16"/>
        <v>6.5</v>
      </c>
      <c r="AC311" s="155"/>
    </row>
    <row r="312" spans="1:29" s="140" customFormat="1" ht="45" x14ac:dyDescent="0.25">
      <c r="A312" s="138">
        <v>301</v>
      </c>
      <c r="B312" s="138" t="s">
        <v>86</v>
      </c>
      <c r="C312" s="138" t="s">
        <v>45</v>
      </c>
      <c r="D312" s="138" t="s">
        <v>1181</v>
      </c>
      <c r="E312" s="138" t="s">
        <v>220</v>
      </c>
      <c r="F312" s="138" t="s">
        <v>1182</v>
      </c>
      <c r="G312" s="138" t="s">
        <v>1183</v>
      </c>
      <c r="H312" s="138" t="s">
        <v>87</v>
      </c>
      <c r="I312" s="138">
        <v>2.1659999999999999</v>
      </c>
      <c r="J312" s="138" t="s">
        <v>45</v>
      </c>
      <c r="K312" s="138" t="s">
        <v>1175</v>
      </c>
      <c r="L312" s="138"/>
      <c r="M312" s="138">
        <v>236</v>
      </c>
      <c r="N312" s="138">
        <v>0</v>
      </c>
      <c r="O312" s="138">
        <v>3</v>
      </c>
      <c r="P312" s="138">
        <v>233</v>
      </c>
      <c r="Q312" s="138">
        <v>0</v>
      </c>
      <c r="R312" s="138">
        <v>0</v>
      </c>
      <c r="S312" s="138">
        <v>1</v>
      </c>
      <c r="T312" s="138">
        <v>235</v>
      </c>
      <c r="U312" s="138">
        <v>0</v>
      </c>
      <c r="V312" s="138">
        <v>367</v>
      </c>
      <c r="W312" s="138"/>
      <c r="X312" s="138"/>
      <c r="Y312" s="138"/>
      <c r="Z312" s="138"/>
      <c r="AA312" s="139">
        <v>1</v>
      </c>
      <c r="AB312" s="137">
        <f t="shared" si="16"/>
        <v>511.17599999999999</v>
      </c>
      <c r="AC312" s="155"/>
    </row>
    <row r="313" spans="1:29" s="140" customFormat="1" ht="30" x14ac:dyDescent="0.25">
      <c r="A313" s="138">
        <v>302</v>
      </c>
      <c r="B313" s="138" t="s">
        <v>86</v>
      </c>
      <c r="C313" s="138" t="s">
        <v>46</v>
      </c>
      <c r="D313" s="138" t="s">
        <v>1184</v>
      </c>
      <c r="E313" s="138" t="s">
        <v>220</v>
      </c>
      <c r="F313" s="138" t="s">
        <v>1185</v>
      </c>
      <c r="G313" s="138" t="s">
        <v>1186</v>
      </c>
      <c r="H313" s="138" t="s">
        <v>87</v>
      </c>
      <c r="I313" s="138">
        <v>0.5</v>
      </c>
      <c r="J313" s="138" t="s">
        <v>46</v>
      </c>
      <c r="K313" s="138" t="s">
        <v>92</v>
      </c>
      <c r="L313" s="138"/>
      <c r="M313" s="138">
        <v>15</v>
      </c>
      <c r="N313" s="138">
        <v>0</v>
      </c>
      <c r="O313" s="138">
        <v>1</v>
      </c>
      <c r="P313" s="138">
        <v>14</v>
      </c>
      <c r="Q313" s="138">
        <v>0</v>
      </c>
      <c r="R313" s="138">
        <v>0</v>
      </c>
      <c r="S313" s="138">
        <v>0</v>
      </c>
      <c r="T313" s="138">
        <v>15</v>
      </c>
      <c r="U313" s="138">
        <v>0</v>
      </c>
      <c r="V313" s="138">
        <v>102</v>
      </c>
      <c r="W313" s="138"/>
      <c r="X313" s="138"/>
      <c r="Y313" s="138"/>
      <c r="Z313" s="138"/>
      <c r="AA313" s="139">
        <v>1</v>
      </c>
      <c r="AB313" s="137">
        <f t="shared" si="16"/>
        <v>7.5</v>
      </c>
      <c r="AC313" s="155"/>
    </row>
    <row r="314" spans="1:29" s="140" customFormat="1" ht="135" x14ac:dyDescent="0.25">
      <c r="A314" s="138">
        <v>303</v>
      </c>
      <c r="B314" s="138" t="s">
        <v>81</v>
      </c>
      <c r="C314" s="138" t="s">
        <v>45</v>
      </c>
      <c r="D314" s="138" t="s">
        <v>1187</v>
      </c>
      <c r="E314" s="138" t="s">
        <v>220</v>
      </c>
      <c r="F314" s="138" t="s">
        <v>1188</v>
      </c>
      <c r="G314" s="138" t="s">
        <v>1189</v>
      </c>
      <c r="H314" s="138" t="s">
        <v>95</v>
      </c>
      <c r="I314" s="138">
        <v>0.58299999999999996</v>
      </c>
      <c r="J314" s="138" t="s">
        <v>45</v>
      </c>
      <c r="K314" s="138" t="s">
        <v>1190</v>
      </c>
      <c r="L314" s="138"/>
      <c r="M314" s="138">
        <v>637</v>
      </c>
      <c r="N314" s="138">
        <v>0</v>
      </c>
      <c r="O314" s="138">
        <v>9</v>
      </c>
      <c r="P314" s="138">
        <v>628</v>
      </c>
      <c r="Q314" s="138">
        <v>0</v>
      </c>
      <c r="R314" s="138">
        <v>0</v>
      </c>
      <c r="S314" s="138">
        <v>0</v>
      </c>
      <c r="T314" s="138">
        <v>637</v>
      </c>
      <c r="U314" s="138">
        <v>0</v>
      </c>
      <c r="V314" s="138">
        <v>848</v>
      </c>
      <c r="W314" s="138"/>
      <c r="X314" s="138" t="s">
        <v>1191</v>
      </c>
      <c r="Y314" s="138" t="s">
        <v>89</v>
      </c>
      <c r="Z314" s="138" t="s">
        <v>82</v>
      </c>
      <c r="AA314" s="139">
        <v>0</v>
      </c>
      <c r="AB314" s="156">
        <f t="shared" si="16"/>
        <v>371.37099999999998</v>
      </c>
      <c r="AC314" s="155"/>
    </row>
    <row r="315" spans="1:29" s="140" customFormat="1" ht="135" x14ac:dyDescent="0.25">
      <c r="A315" s="138">
        <v>304</v>
      </c>
      <c r="B315" s="138" t="s">
        <v>81</v>
      </c>
      <c r="C315" s="138" t="s">
        <v>45</v>
      </c>
      <c r="D315" s="138" t="s">
        <v>1187</v>
      </c>
      <c r="E315" s="138" t="s">
        <v>220</v>
      </c>
      <c r="F315" s="138" t="s">
        <v>1192</v>
      </c>
      <c r="G315" s="138" t="s">
        <v>1193</v>
      </c>
      <c r="H315" s="138" t="s">
        <v>87</v>
      </c>
      <c r="I315" s="138">
        <v>1.466</v>
      </c>
      <c r="J315" s="138" t="s">
        <v>45</v>
      </c>
      <c r="K315" s="138" t="s">
        <v>1190</v>
      </c>
      <c r="L315" s="138"/>
      <c r="M315" s="138">
        <v>637</v>
      </c>
      <c r="N315" s="138">
        <v>0</v>
      </c>
      <c r="O315" s="138">
        <v>9</v>
      </c>
      <c r="P315" s="138">
        <v>628</v>
      </c>
      <c r="Q315" s="138">
        <v>0</v>
      </c>
      <c r="R315" s="138">
        <v>0</v>
      </c>
      <c r="S315" s="138">
        <v>0</v>
      </c>
      <c r="T315" s="138">
        <v>637</v>
      </c>
      <c r="U315" s="138">
        <v>0</v>
      </c>
      <c r="V315" s="138">
        <v>848</v>
      </c>
      <c r="W315" s="138"/>
      <c r="X315" s="138"/>
      <c r="Y315" s="138"/>
      <c r="Z315" s="138"/>
      <c r="AA315" s="139">
        <v>1</v>
      </c>
      <c r="AB315" s="137">
        <f t="shared" si="16"/>
        <v>933.84199999999998</v>
      </c>
      <c r="AC315" s="155"/>
    </row>
    <row r="316" spans="1:29" s="140" customFormat="1" ht="30" x14ac:dyDescent="0.25">
      <c r="A316" s="138">
        <v>305</v>
      </c>
      <c r="B316" s="138" t="s">
        <v>86</v>
      </c>
      <c r="C316" s="138" t="s">
        <v>46</v>
      </c>
      <c r="D316" s="138" t="s">
        <v>1194</v>
      </c>
      <c r="E316" s="138" t="s">
        <v>220</v>
      </c>
      <c r="F316" s="138" t="s">
        <v>1195</v>
      </c>
      <c r="G316" s="138" t="s">
        <v>1196</v>
      </c>
      <c r="H316" s="138" t="s">
        <v>87</v>
      </c>
      <c r="I316" s="138">
        <v>1</v>
      </c>
      <c r="J316" s="138" t="s">
        <v>46</v>
      </c>
      <c r="K316" s="138"/>
      <c r="L316" s="138"/>
      <c r="M316" s="138">
        <v>3</v>
      </c>
      <c r="N316" s="138">
        <v>0</v>
      </c>
      <c r="O316" s="138">
        <v>0</v>
      </c>
      <c r="P316" s="138">
        <v>3</v>
      </c>
      <c r="Q316" s="138">
        <v>0</v>
      </c>
      <c r="R316" s="138">
        <v>0</v>
      </c>
      <c r="S316" s="138">
        <v>0</v>
      </c>
      <c r="T316" s="138">
        <v>3</v>
      </c>
      <c r="U316" s="138">
        <v>0</v>
      </c>
      <c r="V316" s="138">
        <v>17</v>
      </c>
      <c r="W316" s="138"/>
      <c r="X316" s="138"/>
      <c r="Y316" s="138"/>
      <c r="Z316" s="138"/>
      <c r="AA316" s="139">
        <v>1</v>
      </c>
      <c r="AB316" s="137">
        <f t="shared" si="16"/>
        <v>3</v>
      </c>
      <c r="AC316" s="155"/>
    </row>
    <row r="317" spans="1:29" s="140" customFormat="1" ht="16.5" x14ac:dyDescent="0.25">
      <c r="A317" s="138">
        <v>306</v>
      </c>
      <c r="B317" s="138" t="s">
        <v>86</v>
      </c>
      <c r="C317" s="138" t="s">
        <v>46</v>
      </c>
      <c r="D317" s="138" t="s">
        <v>96</v>
      </c>
      <c r="E317" s="138" t="s">
        <v>220</v>
      </c>
      <c r="F317" s="138" t="s">
        <v>1197</v>
      </c>
      <c r="G317" s="138" t="s">
        <v>1196</v>
      </c>
      <c r="H317" s="138" t="s">
        <v>87</v>
      </c>
      <c r="I317" s="138">
        <v>0.66600000000000004</v>
      </c>
      <c r="J317" s="138" t="s">
        <v>46</v>
      </c>
      <c r="K317" s="138"/>
      <c r="L317" s="138"/>
      <c r="M317" s="138">
        <v>14</v>
      </c>
      <c r="N317" s="138">
        <v>0</v>
      </c>
      <c r="O317" s="138">
        <v>0</v>
      </c>
      <c r="P317" s="138">
        <v>14</v>
      </c>
      <c r="Q317" s="138">
        <v>0</v>
      </c>
      <c r="R317" s="138">
        <v>0</v>
      </c>
      <c r="S317" s="138">
        <v>0</v>
      </c>
      <c r="T317" s="138">
        <v>14</v>
      </c>
      <c r="U317" s="138">
        <v>0</v>
      </c>
      <c r="V317" s="138">
        <v>87</v>
      </c>
      <c r="W317" s="138"/>
      <c r="X317" s="138"/>
      <c r="Y317" s="138"/>
      <c r="Z317" s="138"/>
      <c r="AA317" s="139">
        <v>1</v>
      </c>
      <c r="AB317" s="137">
        <f t="shared" si="16"/>
        <v>9.3239999999999998</v>
      </c>
      <c r="AC317" s="155"/>
    </row>
    <row r="318" spans="1:29" s="140" customFormat="1" ht="45" x14ac:dyDescent="0.25">
      <c r="A318" s="138">
        <v>307</v>
      </c>
      <c r="B318" s="138" t="s">
        <v>86</v>
      </c>
      <c r="C318" s="138" t="s">
        <v>46</v>
      </c>
      <c r="D318" s="138" t="s">
        <v>120</v>
      </c>
      <c r="E318" s="138" t="s">
        <v>220</v>
      </c>
      <c r="F318" s="138" t="s">
        <v>1198</v>
      </c>
      <c r="G318" s="138" t="s">
        <v>1199</v>
      </c>
      <c r="H318" s="138" t="s">
        <v>95</v>
      </c>
      <c r="I318" s="138">
        <v>1.7</v>
      </c>
      <c r="J318" s="138" t="s">
        <v>46</v>
      </c>
      <c r="K318" s="138"/>
      <c r="L318" s="138"/>
      <c r="M318" s="138">
        <v>13</v>
      </c>
      <c r="N318" s="138">
        <v>0</v>
      </c>
      <c r="O318" s="138">
        <v>0</v>
      </c>
      <c r="P318" s="138">
        <v>13</v>
      </c>
      <c r="Q318" s="138">
        <v>0</v>
      </c>
      <c r="R318" s="138">
        <v>0</v>
      </c>
      <c r="S318" s="138">
        <v>5</v>
      </c>
      <c r="T318" s="138">
        <v>8</v>
      </c>
      <c r="U318" s="138">
        <v>0</v>
      </c>
      <c r="V318" s="138">
        <v>101</v>
      </c>
      <c r="W318" s="138"/>
      <c r="X318" s="138" t="s">
        <v>1200</v>
      </c>
      <c r="Y318" s="138" t="s">
        <v>94</v>
      </c>
      <c r="Z318" s="138" t="s">
        <v>88</v>
      </c>
      <c r="AA318" s="139">
        <v>0</v>
      </c>
      <c r="AB318" s="156">
        <f t="shared" si="16"/>
        <v>22.1</v>
      </c>
      <c r="AC318" s="155"/>
    </row>
    <row r="319" spans="1:29" s="140" customFormat="1" ht="16.5" x14ac:dyDescent="0.25">
      <c r="A319" s="138">
        <v>308</v>
      </c>
      <c r="B319" s="138" t="s">
        <v>86</v>
      </c>
      <c r="C319" s="138" t="s">
        <v>46</v>
      </c>
      <c r="D319" s="138" t="s">
        <v>96</v>
      </c>
      <c r="E319" s="138" t="s">
        <v>220</v>
      </c>
      <c r="F319" s="138" t="s">
        <v>1201</v>
      </c>
      <c r="G319" s="138" t="s">
        <v>1202</v>
      </c>
      <c r="H319" s="138" t="s">
        <v>87</v>
      </c>
      <c r="I319" s="138">
        <v>2.7160000000000002</v>
      </c>
      <c r="J319" s="138" t="s">
        <v>46</v>
      </c>
      <c r="K319" s="138"/>
      <c r="L319" s="138"/>
      <c r="M319" s="138">
        <v>14</v>
      </c>
      <c r="N319" s="138">
        <v>0</v>
      </c>
      <c r="O319" s="138">
        <v>0</v>
      </c>
      <c r="P319" s="138">
        <v>14</v>
      </c>
      <c r="Q319" s="138">
        <v>0</v>
      </c>
      <c r="R319" s="138">
        <v>0</v>
      </c>
      <c r="S319" s="138">
        <v>0</v>
      </c>
      <c r="T319" s="138">
        <v>14</v>
      </c>
      <c r="U319" s="138">
        <v>0</v>
      </c>
      <c r="V319" s="138">
        <v>87</v>
      </c>
      <c r="W319" s="138"/>
      <c r="X319" s="138"/>
      <c r="Y319" s="138"/>
      <c r="Z319" s="138"/>
      <c r="AA319" s="139">
        <v>1</v>
      </c>
      <c r="AB319" s="137">
        <f t="shared" ref="AB319:AB324" si="17">I319*M319</f>
        <v>38.024000000000001</v>
      </c>
      <c r="AC319" s="155"/>
    </row>
    <row r="320" spans="1:29" s="140" customFormat="1" ht="30" x14ac:dyDescent="0.25">
      <c r="A320" s="138">
        <v>309</v>
      </c>
      <c r="B320" s="138" t="s">
        <v>81</v>
      </c>
      <c r="C320" s="138" t="s">
        <v>46</v>
      </c>
      <c r="D320" s="138" t="s">
        <v>105</v>
      </c>
      <c r="E320" s="138" t="s">
        <v>220</v>
      </c>
      <c r="F320" s="138" t="s">
        <v>1203</v>
      </c>
      <c r="G320" s="138" t="s">
        <v>1204</v>
      </c>
      <c r="H320" s="138" t="s">
        <v>87</v>
      </c>
      <c r="I320" s="138">
        <v>2.1659999999999999</v>
      </c>
      <c r="J320" s="138" t="s">
        <v>46</v>
      </c>
      <c r="K320" s="138" t="s">
        <v>1205</v>
      </c>
      <c r="L320" s="138"/>
      <c r="M320" s="138">
        <v>114</v>
      </c>
      <c r="N320" s="138">
        <v>0</v>
      </c>
      <c r="O320" s="138">
        <v>2</v>
      </c>
      <c r="P320" s="138">
        <v>112</v>
      </c>
      <c r="Q320" s="138">
        <v>0</v>
      </c>
      <c r="R320" s="138">
        <v>0</v>
      </c>
      <c r="S320" s="138">
        <v>0</v>
      </c>
      <c r="T320" s="138">
        <v>114</v>
      </c>
      <c r="U320" s="138">
        <v>0</v>
      </c>
      <c r="V320" s="138">
        <v>236</v>
      </c>
      <c r="W320" s="138"/>
      <c r="X320" s="138"/>
      <c r="Y320" s="138"/>
      <c r="Z320" s="138"/>
      <c r="AA320" s="139">
        <v>1</v>
      </c>
      <c r="AB320" s="137">
        <f t="shared" si="17"/>
        <v>246.92400000000001</v>
      </c>
      <c r="AC320" s="155"/>
    </row>
    <row r="321" spans="1:29" s="140" customFormat="1" ht="45" x14ac:dyDescent="0.25">
      <c r="A321" s="138">
        <v>310</v>
      </c>
      <c r="B321" s="138" t="s">
        <v>86</v>
      </c>
      <c r="C321" s="138" t="s">
        <v>46</v>
      </c>
      <c r="D321" s="138" t="s">
        <v>120</v>
      </c>
      <c r="E321" s="138" t="s">
        <v>220</v>
      </c>
      <c r="F321" s="138" t="s">
        <v>1206</v>
      </c>
      <c r="G321" s="138" t="s">
        <v>1207</v>
      </c>
      <c r="H321" s="138" t="s">
        <v>95</v>
      </c>
      <c r="I321" s="138">
        <v>3.7</v>
      </c>
      <c r="J321" s="138" t="s">
        <v>46</v>
      </c>
      <c r="K321" s="138"/>
      <c r="L321" s="138"/>
      <c r="M321" s="138">
        <v>13</v>
      </c>
      <c r="N321" s="138">
        <v>0</v>
      </c>
      <c r="O321" s="138">
        <v>0</v>
      </c>
      <c r="P321" s="138">
        <v>13</v>
      </c>
      <c r="Q321" s="138">
        <v>0</v>
      </c>
      <c r="R321" s="138">
        <v>0</v>
      </c>
      <c r="S321" s="138">
        <v>5</v>
      </c>
      <c r="T321" s="138">
        <v>8</v>
      </c>
      <c r="U321" s="138">
        <v>0</v>
      </c>
      <c r="V321" s="138">
        <v>101</v>
      </c>
      <c r="W321" s="138"/>
      <c r="X321" s="138" t="s">
        <v>1208</v>
      </c>
      <c r="Y321" s="138" t="s">
        <v>94</v>
      </c>
      <c r="Z321" s="138" t="s">
        <v>85</v>
      </c>
      <c r="AA321" s="139">
        <v>0</v>
      </c>
      <c r="AB321" s="156">
        <f t="shared" si="17"/>
        <v>48.1</v>
      </c>
      <c r="AC321" s="155"/>
    </row>
    <row r="322" spans="1:29" s="140" customFormat="1" ht="45" x14ac:dyDescent="0.25">
      <c r="A322" s="138">
        <v>311</v>
      </c>
      <c r="B322" s="138" t="s">
        <v>86</v>
      </c>
      <c r="C322" s="138" t="s">
        <v>46</v>
      </c>
      <c r="D322" s="138" t="s">
        <v>114</v>
      </c>
      <c r="E322" s="138" t="s">
        <v>220</v>
      </c>
      <c r="F322" s="138" t="s">
        <v>1206</v>
      </c>
      <c r="G322" s="138" t="s">
        <v>1209</v>
      </c>
      <c r="H322" s="138" t="s">
        <v>95</v>
      </c>
      <c r="I322" s="138">
        <v>5.1660000000000004</v>
      </c>
      <c r="J322" s="138" t="s">
        <v>46</v>
      </c>
      <c r="K322" s="138" t="s">
        <v>1175</v>
      </c>
      <c r="L322" s="138"/>
      <c r="M322" s="138">
        <v>236</v>
      </c>
      <c r="N322" s="138">
        <v>0</v>
      </c>
      <c r="O322" s="138">
        <v>3</v>
      </c>
      <c r="P322" s="138">
        <v>233</v>
      </c>
      <c r="Q322" s="138">
        <v>0</v>
      </c>
      <c r="R322" s="138">
        <v>0</v>
      </c>
      <c r="S322" s="138">
        <v>1</v>
      </c>
      <c r="T322" s="138">
        <v>235</v>
      </c>
      <c r="U322" s="138">
        <v>0</v>
      </c>
      <c r="V322" s="138">
        <v>367</v>
      </c>
      <c r="W322" s="138"/>
      <c r="X322" s="138" t="s">
        <v>1210</v>
      </c>
      <c r="Y322" s="138" t="s">
        <v>94</v>
      </c>
      <c r="Z322" s="138" t="s">
        <v>85</v>
      </c>
      <c r="AA322" s="139">
        <v>0</v>
      </c>
      <c r="AB322" s="156">
        <f t="shared" si="17"/>
        <v>1219.1759999999999</v>
      </c>
      <c r="AC322" s="155"/>
    </row>
    <row r="323" spans="1:29" s="140" customFormat="1" ht="45" x14ac:dyDescent="0.25">
      <c r="A323" s="138">
        <v>312</v>
      </c>
      <c r="B323" s="138" t="s">
        <v>197</v>
      </c>
      <c r="C323" s="138" t="s">
        <v>45</v>
      </c>
      <c r="D323" s="138" t="s">
        <v>213</v>
      </c>
      <c r="E323" s="138" t="s">
        <v>219</v>
      </c>
      <c r="F323" s="138" t="s">
        <v>1211</v>
      </c>
      <c r="G323" s="138" t="s">
        <v>1212</v>
      </c>
      <c r="H323" s="138" t="s">
        <v>87</v>
      </c>
      <c r="I323" s="138">
        <v>7.633</v>
      </c>
      <c r="J323" s="138" t="s">
        <v>45</v>
      </c>
      <c r="K323" s="138"/>
      <c r="L323" s="138"/>
      <c r="M323" s="138">
        <v>43</v>
      </c>
      <c r="N323" s="138">
        <v>0</v>
      </c>
      <c r="O323" s="138">
        <v>0</v>
      </c>
      <c r="P323" s="138">
        <v>43</v>
      </c>
      <c r="Q323" s="138">
        <v>0</v>
      </c>
      <c r="R323" s="138">
        <v>0</v>
      </c>
      <c r="S323" s="138">
        <v>0</v>
      </c>
      <c r="T323" s="138">
        <v>43</v>
      </c>
      <c r="U323" s="138">
        <v>0</v>
      </c>
      <c r="V323" s="138">
        <v>26</v>
      </c>
      <c r="W323" s="138"/>
      <c r="X323" s="138"/>
      <c r="Y323" s="138"/>
      <c r="Z323" s="138"/>
      <c r="AA323" s="139">
        <v>1</v>
      </c>
      <c r="AB323" s="137">
        <f t="shared" si="17"/>
        <v>328.21899999999999</v>
      </c>
      <c r="AC323" s="155"/>
    </row>
    <row r="324" spans="1:29" s="140" customFormat="1" ht="16.5" x14ac:dyDescent="0.25">
      <c r="A324" s="138">
        <v>313</v>
      </c>
      <c r="B324" s="138" t="s">
        <v>86</v>
      </c>
      <c r="C324" s="138" t="s">
        <v>45</v>
      </c>
      <c r="D324" s="138" t="s">
        <v>1213</v>
      </c>
      <c r="E324" s="138" t="s">
        <v>220</v>
      </c>
      <c r="F324" s="138" t="s">
        <v>1214</v>
      </c>
      <c r="G324" s="138" t="s">
        <v>1215</v>
      </c>
      <c r="H324" s="138" t="s">
        <v>87</v>
      </c>
      <c r="I324" s="138">
        <v>3.633</v>
      </c>
      <c r="J324" s="138" t="s">
        <v>45</v>
      </c>
      <c r="K324" s="138"/>
      <c r="L324" s="138"/>
      <c r="M324" s="138">
        <v>4</v>
      </c>
      <c r="N324" s="138">
        <v>0</v>
      </c>
      <c r="O324" s="138">
        <v>0</v>
      </c>
      <c r="P324" s="138">
        <v>4</v>
      </c>
      <c r="Q324" s="138">
        <v>0</v>
      </c>
      <c r="R324" s="138">
        <v>0</v>
      </c>
      <c r="S324" s="138">
        <v>0</v>
      </c>
      <c r="T324" s="138">
        <v>4</v>
      </c>
      <c r="U324" s="138">
        <v>0</v>
      </c>
      <c r="V324" s="138">
        <v>15</v>
      </c>
      <c r="W324" s="138"/>
      <c r="X324" s="138"/>
      <c r="Y324" s="138"/>
      <c r="Z324" s="138"/>
      <c r="AA324" s="139">
        <v>1</v>
      </c>
      <c r="AB324" s="137">
        <f t="shared" si="17"/>
        <v>14.532</v>
      </c>
      <c r="AC324" s="155"/>
    </row>
    <row r="325" spans="1:29" s="140" customFormat="1" ht="240" x14ac:dyDescent="0.25">
      <c r="A325" s="138">
        <v>314</v>
      </c>
      <c r="B325" s="138" t="s">
        <v>203</v>
      </c>
      <c r="C325" s="138" t="s">
        <v>46</v>
      </c>
      <c r="D325" s="138" t="s">
        <v>1216</v>
      </c>
      <c r="E325" s="138" t="s">
        <v>220</v>
      </c>
      <c r="F325" s="138" t="s">
        <v>1217</v>
      </c>
      <c r="G325" s="138" t="s">
        <v>1218</v>
      </c>
      <c r="H325" s="138" t="s">
        <v>95</v>
      </c>
      <c r="I325" s="138">
        <v>1.633</v>
      </c>
      <c r="J325" s="138" t="s">
        <v>46</v>
      </c>
      <c r="K325" s="138"/>
      <c r="L325" s="138"/>
      <c r="M325" s="138">
        <v>17</v>
      </c>
      <c r="N325" s="138">
        <v>0</v>
      </c>
      <c r="O325" s="138">
        <v>0</v>
      </c>
      <c r="P325" s="138">
        <v>16</v>
      </c>
      <c r="Q325" s="138">
        <v>0</v>
      </c>
      <c r="R325" s="138">
        <v>0</v>
      </c>
      <c r="S325" s="138">
        <v>0</v>
      </c>
      <c r="T325" s="138">
        <v>16</v>
      </c>
      <c r="U325" s="138">
        <v>1</v>
      </c>
      <c r="V325" s="138">
        <v>15</v>
      </c>
      <c r="W325" s="138" t="s">
        <v>221</v>
      </c>
      <c r="X325" s="138" t="s">
        <v>1219</v>
      </c>
      <c r="Y325" s="138" t="s">
        <v>89</v>
      </c>
      <c r="Z325" s="138" t="s">
        <v>82</v>
      </c>
      <c r="AA325" s="139">
        <v>0</v>
      </c>
      <c r="AB325" s="156">
        <f t="shared" ref="AB325:AB330" si="18">I325*M325</f>
        <v>27.760999999999999</v>
      </c>
      <c r="AC325" s="155"/>
    </row>
    <row r="326" spans="1:29" s="140" customFormat="1" ht="75" x14ac:dyDescent="0.25">
      <c r="A326" s="138">
        <v>315</v>
      </c>
      <c r="B326" s="138" t="s">
        <v>93</v>
      </c>
      <c r="C326" s="138" t="s">
        <v>45</v>
      </c>
      <c r="D326" s="138" t="s">
        <v>333</v>
      </c>
      <c r="E326" s="138" t="s">
        <v>220</v>
      </c>
      <c r="F326" s="138" t="s">
        <v>1220</v>
      </c>
      <c r="G326" s="138" t="s">
        <v>1221</v>
      </c>
      <c r="H326" s="138" t="s">
        <v>87</v>
      </c>
      <c r="I326" s="138">
        <v>8.4499999999999993</v>
      </c>
      <c r="J326" s="138" t="s">
        <v>45</v>
      </c>
      <c r="K326" s="138" t="s">
        <v>1222</v>
      </c>
      <c r="L326" s="138"/>
      <c r="M326" s="138">
        <v>77</v>
      </c>
      <c r="N326" s="138">
        <v>0</v>
      </c>
      <c r="O326" s="138">
        <v>5</v>
      </c>
      <c r="P326" s="138">
        <v>72</v>
      </c>
      <c r="Q326" s="138">
        <v>0</v>
      </c>
      <c r="R326" s="138">
        <v>0</v>
      </c>
      <c r="S326" s="138">
        <v>3</v>
      </c>
      <c r="T326" s="138">
        <v>74</v>
      </c>
      <c r="U326" s="138">
        <v>0</v>
      </c>
      <c r="V326" s="138">
        <v>712</v>
      </c>
      <c r="W326" s="138"/>
      <c r="X326" s="138"/>
      <c r="Y326" s="138"/>
      <c r="Z326" s="138"/>
      <c r="AA326" s="139">
        <v>1</v>
      </c>
      <c r="AB326" s="137">
        <f t="shared" si="18"/>
        <v>650.65</v>
      </c>
      <c r="AC326" s="155"/>
    </row>
    <row r="327" spans="1:29" s="140" customFormat="1" ht="75" x14ac:dyDescent="0.25">
      <c r="A327" s="138">
        <v>316</v>
      </c>
      <c r="B327" s="138" t="s">
        <v>81</v>
      </c>
      <c r="C327" s="138" t="s">
        <v>45</v>
      </c>
      <c r="D327" s="138" t="s">
        <v>215</v>
      </c>
      <c r="E327" s="138" t="s">
        <v>220</v>
      </c>
      <c r="F327" s="138" t="s">
        <v>1223</v>
      </c>
      <c r="G327" s="138" t="s">
        <v>1224</v>
      </c>
      <c r="H327" s="138" t="s">
        <v>87</v>
      </c>
      <c r="I327" s="138">
        <v>2.9</v>
      </c>
      <c r="J327" s="138" t="s">
        <v>45</v>
      </c>
      <c r="K327" s="138" t="s">
        <v>209</v>
      </c>
      <c r="L327" s="138"/>
      <c r="M327" s="138">
        <v>133</v>
      </c>
      <c r="N327" s="138">
        <v>0</v>
      </c>
      <c r="O327" s="138">
        <v>1</v>
      </c>
      <c r="P327" s="138">
        <v>132</v>
      </c>
      <c r="Q327" s="138">
        <v>0</v>
      </c>
      <c r="R327" s="138">
        <v>0</v>
      </c>
      <c r="S327" s="138">
        <v>0</v>
      </c>
      <c r="T327" s="138">
        <v>133</v>
      </c>
      <c r="U327" s="138">
        <v>0</v>
      </c>
      <c r="V327" s="138">
        <v>137</v>
      </c>
      <c r="W327" s="138"/>
      <c r="X327" s="138"/>
      <c r="Y327" s="138"/>
      <c r="Z327" s="138"/>
      <c r="AA327" s="139">
        <v>1</v>
      </c>
      <c r="AB327" s="137">
        <f t="shared" si="18"/>
        <v>385.7</v>
      </c>
      <c r="AC327" s="155"/>
    </row>
    <row r="328" spans="1:29" s="140" customFormat="1" ht="105" x14ac:dyDescent="0.25">
      <c r="A328" s="138">
        <v>317</v>
      </c>
      <c r="B328" s="138" t="s">
        <v>78</v>
      </c>
      <c r="C328" s="138" t="s">
        <v>45</v>
      </c>
      <c r="D328" s="138" t="s">
        <v>329</v>
      </c>
      <c r="E328" s="138" t="s">
        <v>220</v>
      </c>
      <c r="F328" s="138" t="s">
        <v>1225</v>
      </c>
      <c r="G328" s="138" t="s">
        <v>1226</v>
      </c>
      <c r="H328" s="138" t="s">
        <v>87</v>
      </c>
      <c r="I328" s="138">
        <v>0.75</v>
      </c>
      <c r="J328" s="138" t="s">
        <v>45</v>
      </c>
      <c r="K328" s="138" t="s">
        <v>1227</v>
      </c>
      <c r="L328" s="138"/>
      <c r="M328" s="138">
        <v>236</v>
      </c>
      <c r="N328" s="138">
        <v>0</v>
      </c>
      <c r="O328" s="138">
        <v>5</v>
      </c>
      <c r="P328" s="138">
        <v>231</v>
      </c>
      <c r="Q328" s="138">
        <v>0</v>
      </c>
      <c r="R328" s="138">
        <v>0</v>
      </c>
      <c r="S328" s="138">
        <v>2</v>
      </c>
      <c r="T328" s="138">
        <v>234</v>
      </c>
      <c r="U328" s="138">
        <v>0</v>
      </c>
      <c r="V328" s="138">
        <v>260</v>
      </c>
      <c r="W328" s="138"/>
      <c r="X328" s="138"/>
      <c r="Y328" s="138"/>
      <c r="Z328" s="138"/>
      <c r="AA328" s="139">
        <v>1</v>
      </c>
      <c r="AB328" s="137">
        <f t="shared" si="18"/>
        <v>177</v>
      </c>
      <c r="AC328" s="155"/>
    </row>
    <row r="329" spans="1:29" s="140" customFormat="1" ht="75" x14ac:dyDescent="0.25">
      <c r="A329" s="138">
        <v>318</v>
      </c>
      <c r="B329" s="138" t="s">
        <v>81</v>
      </c>
      <c r="C329" s="138" t="s">
        <v>45</v>
      </c>
      <c r="D329" s="138" t="s">
        <v>215</v>
      </c>
      <c r="E329" s="138" t="s">
        <v>220</v>
      </c>
      <c r="F329" s="138" t="s">
        <v>1228</v>
      </c>
      <c r="G329" s="138" t="s">
        <v>1229</v>
      </c>
      <c r="H329" s="138" t="s">
        <v>87</v>
      </c>
      <c r="I329" s="138">
        <v>2.8330000000000002</v>
      </c>
      <c r="J329" s="138" t="s">
        <v>45</v>
      </c>
      <c r="K329" s="138" t="s">
        <v>209</v>
      </c>
      <c r="L329" s="138"/>
      <c r="M329" s="138">
        <v>133</v>
      </c>
      <c r="N329" s="138">
        <v>0</v>
      </c>
      <c r="O329" s="138">
        <v>1</v>
      </c>
      <c r="P329" s="138">
        <v>132</v>
      </c>
      <c r="Q329" s="138">
        <v>0</v>
      </c>
      <c r="R329" s="138">
        <v>0</v>
      </c>
      <c r="S329" s="138">
        <v>0</v>
      </c>
      <c r="T329" s="138">
        <v>133</v>
      </c>
      <c r="U329" s="138">
        <v>0</v>
      </c>
      <c r="V329" s="138">
        <v>137</v>
      </c>
      <c r="W329" s="138"/>
      <c r="X329" s="138"/>
      <c r="Y329" s="138"/>
      <c r="Z329" s="138"/>
      <c r="AA329" s="139">
        <v>1</v>
      </c>
      <c r="AB329" s="137">
        <f t="shared" si="18"/>
        <v>376.78899999999999</v>
      </c>
      <c r="AC329" s="155"/>
    </row>
    <row r="330" spans="1:29" s="140" customFormat="1" ht="225" x14ac:dyDescent="0.25">
      <c r="A330" s="138">
        <v>319</v>
      </c>
      <c r="B330" s="138" t="s">
        <v>197</v>
      </c>
      <c r="C330" s="138" t="s">
        <v>45</v>
      </c>
      <c r="D330" s="138" t="s">
        <v>306</v>
      </c>
      <c r="E330" s="138" t="s">
        <v>220</v>
      </c>
      <c r="F330" s="138" t="s">
        <v>1230</v>
      </c>
      <c r="G330" s="138" t="s">
        <v>1231</v>
      </c>
      <c r="H330" s="138" t="s">
        <v>95</v>
      </c>
      <c r="I330" s="138">
        <v>7.5330000000000004</v>
      </c>
      <c r="J330" s="138" t="s">
        <v>45</v>
      </c>
      <c r="K330" s="138" t="s">
        <v>1232</v>
      </c>
      <c r="L330" s="138"/>
      <c r="M330" s="138">
        <v>219</v>
      </c>
      <c r="N330" s="138">
        <v>0</v>
      </c>
      <c r="O330" s="138">
        <v>4</v>
      </c>
      <c r="P330" s="138">
        <v>215</v>
      </c>
      <c r="Q330" s="138">
        <v>0</v>
      </c>
      <c r="R330" s="138">
        <v>0</v>
      </c>
      <c r="S330" s="138">
        <v>0</v>
      </c>
      <c r="T330" s="138">
        <v>219</v>
      </c>
      <c r="U330" s="138">
        <v>0</v>
      </c>
      <c r="V330" s="138">
        <v>171</v>
      </c>
      <c r="W330" s="138" t="s">
        <v>223</v>
      </c>
      <c r="X330" s="138" t="s">
        <v>1233</v>
      </c>
      <c r="Y330" s="138" t="s">
        <v>89</v>
      </c>
      <c r="Z330" s="138" t="s">
        <v>82</v>
      </c>
      <c r="AA330" s="139">
        <v>0</v>
      </c>
      <c r="AB330" s="156">
        <f t="shared" si="18"/>
        <v>1649.7270000000001</v>
      </c>
      <c r="AC330" s="155"/>
    </row>
    <row r="331" spans="1:29" s="140" customFormat="1" ht="45" x14ac:dyDescent="0.25">
      <c r="A331" s="138">
        <v>320</v>
      </c>
      <c r="B331" s="138" t="s">
        <v>81</v>
      </c>
      <c r="C331" s="138" t="s">
        <v>45</v>
      </c>
      <c r="D331" s="138" t="s">
        <v>214</v>
      </c>
      <c r="E331" s="138" t="s">
        <v>219</v>
      </c>
      <c r="F331" s="138" t="s">
        <v>1234</v>
      </c>
      <c r="G331" s="138" t="s">
        <v>1235</v>
      </c>
      <c r="H331" s="138" t="s">
        <v>87</v>
      </c>
      <c r="I331" s="138">
        <v>6.2329999999999997</v>
      </c>
      <c r="J331" s="138" t="s">
        <v>45</v>
      </c>
      <c r="K331" s="138"/>
      <c r="L331" s="138"/>
      <c r="M331" s="138">
        <v>21</v>
      </c>
      <c r="N331" s="138">
        <v>0</v>
      </c>
      <c r="O331" s="138">
        <v>0</v>
      </c>
      <c r="P331" s="138">
        <v>21</v>
      </c>
      <c r="Q331" s="138">
        <v>0</v>
      </c>
      <c r="R331" s="138">
        <v>0</v>
      </c>
      <c r="S331" s="138">
        <v>0</v>
      </c>
      <c r="T331" s="138">
        <v>21</v>
      </c>
      <c r="U331" s="138">
        <v>0</v>
      </c>
      <c r="V331" s="138">
        <v>24</v>
      </c>
      <c r="W331" s="138"/>
      <c r="X331" s="138"/>
      <c r="Y331" s="138"/>
      <c r="Z331" s="138"/>
      <c r="AA331" s="139">
        <v>1</v>
      </c>
      <c r="AB331" s="137">
        <f t="shared" ref="AB331:AB337" si="19">I331*M331</f>
        <v>130.893</v>
      </c>
      <c r="AC331" s="155"/>
    </row>
    <row r="332" spans="1:29" s="140" customFormat="1" ht="45" x14ac:dyDescent="0.25">
      <c r="A332" s="138">
        <v>321</v>
      </c>
      <c r="B332" s="138" t="s">
        <v>81</v>
      </c>
      <c r="C332" s="138" t="s">
        <v>45</v>
      </c>
      <c r="D332" s="138" t="s">
        <v>214</v>
      </c>
      <c r="E332" s="138" t="s">
        <v>219</v>
      </c>
      <c r="F332" s="138" t="s">
        <v>1236</v>
      </c>
      <c r="G332" s="138" t="s">
        <v>1237</v>
      </c>
      <c r="H332" s="138" t="s">
        <v>87</v>
      </c>
      <c r="I332" s="138">
        <v>4.633</v>
      </c>
      <c r="J332" s="138" t="s">
        <v>45</v>
      </c>
      <c r="K332" s="138"/>
      <c r="L332" s="138"/>
      <c r="M332" s="138">
        <v>21</v>
      </c>
      <c r="N332" s="138">
        <v>0</v>
      </c>
      <c r="O332" s="138">
        <v>0</v>
      </c>
      <c r="P332" s="138">
        <v>21</v>
      </c>
      <c r="Q332" s="138">
        <v>0</v>
      </c>
      <c r="R332" s="138">
        <v>0</v>
      </c>
      <c r="S332" s="138">
        <v>0</v>
      </c>
      <c r="T332" s="138">
        <v>21</v>
      </c>
      <c r="U332" s="138">
        <v>0</v>
      </c>
      <c r="V332" s="138">
        <v>24</v>
      </c>
      <c r="W332" s="138"/>
      <c r="X332" s="138"/>
      <c r="Y332" s="138"/>
      <c r="Z332" s="138"/>
      <c r="AA332" s="139">
        <v>1</v>
      </c>
      <c r="AB332" s="137">
        <f t="shared" si="19"/>
        <v>97.293000000000006</v>
      </c>
      <c r="AC332" s="155"/>
    </row>
    <row r="333" spans="1:29" s="140" customFormat="1" ht="30" x14ac:dyDescent="0.25">
      <c r="A333" s="138">
        <v>322</v>
      </c>
      <c r="B333" s="138" t="s">
        <v>197</v>
      </c>
      <c r="C333" s="138" t="s">
        <v>45</v>
      </c>
      <c r="D333" s="138" t="s">
        <v>1238</v>
      </c>
      <c r="E333" s="138" t="s">
        <v>219</v>
      </c>
      <c r="F333" s="138" t="s">
        <v>1239</v>
      </c>
      <c r="G333" s="138" t="s">
        <v>1240</v>
      </c>
      <c r="H333" s="138" t="s">
        <v>87</v>
      </c>
      <c r="I333" s="138">
        <v>0.75</v>
      </c>
      <c r="J333" s="138" t="s">
        <v>45</v>
      </c>
      <c r="K333" s="138"/>
      <c r="L333" s="138"/>
      <c r="M333" s="138">
        <v>43</v>
      </c>
      <c r="N333" s="138">
        <v>0</v>
      </c>
      <c r="O333" s="138">
        <v>0</v>
      </c>
      <c r="P333" s="138">
        <v>43</v>
      </c>
      <c r="Q333" s="138">
        <v>0</v>
      </c>
      <c r="R333" s="138">
        <v>0</v>
      </c>
      <c r="S333" s="138">
        <v>0</v>
      </c>
      <c r="T333" s="138">
        <v>43</v>
      </c>
      <c r="U333" s="138">
        <v>0</v>
      </c>
      <c r="V333" s="138">
        <v>26</v>
      </c>
      <c r="W333" s="138"/>
      <c r="X333" s="138"/>
      <c r="Y333" s="138"/>
      <c r="Z333" s="138"/>
      <c r="AA333" s="139">
        <v>1</v>
      </c>
      <c r="AB333" s="137">
        <f t="shared" si="19"/>
        <v>32.25</v>
      </c>
      <c r="AC333" s="155"/>
    </row>
    <row r="334" spans="1:29" s="140" customFormat="1" ht="45" x14ac:dyDescent="0.25">
      <c r="A334" s="138">
        <v>323</v>
      </c>
      <c r="B334" s="138" t="s">
        <v>81</v>
      </c>
      <c r="C334" s="138" t="s">
        <v>45</v>
      </c>
      <c r="D334" s="138" t="s">
        <v>214</v>
      </c>
      <c r="E334" s="138" t="s">
        <v>219</v>
      </c>
      <c r="F334" s="138" t="s">
        <v>1241</v>
      </c>
      <c r="G334" s="138" t="s">
        <v>1242</v>
      </c>
      <c r="H334" s="138" t="s">
        <v>87</v>
      </c>
      <c r="I334" s="138">
        <v>6.3330000000000002</v>
      </c>
      <c r="J334" s="138" t="s">
        <v>45</v>
      </c>
      <c r="K334" s="138"/>
      <c r="L334" s="138"/>
      <c r="M334" s="138">
        <v>21</v>
      </c>
      <c r="N334" s="138">
        <v>0</v>
      </c>
      <c r="O334" s="138">
        <v>0</v>
      </c>
      <c r="P334" s="138">
        <v>21</v>
      </c>
      <c r="Q334" s="138">
        <v>0</v>
      </c>
      <c r="R334" s="138">
        <v>0</v>
      </c>
      <c r="S334" s="138">
        <v>0</v>
      </c>
      <c r="T334" s="138">
        <v>21</v>
      </c>
      <c r="U334" s="138">
        <v>0</v>
      </c>
      <c r="V334" s="138">
        <v>24</v>
      </c>
      <c r="W334" s="138"/>
      <c r="X334" s="138"/>
      <c r="Y334" s="138"/>
      <c r="Z334" s="138"/>
      <c r="AA334" s="139">
        <v>1</v>
      </c>
      <c r="AB334" s="137">
        <f t="shared" si="19"/>
        <v>132.99299999999999</v>
      </c>
      <c r="AC334" s="155"/>
    </row>
    <row r="335" spans="1:29" s="140" customFormat="1" ht="30" x14ac:dyDescent="0.25">
      <c r="A335" s="138">
        <v>324</v>
      </c>
      <c r="B335" s="138" t="s">
        <v>86</v>
      </c>
      <c r="C335" s="138" t="s">
        <v>45</v>
      </c>
      <c r="D335" s="138" t="s">
        <v>91</v>
      </c>
      <c r="E335" s="138" t="s">
        <v>219</v>
      </c>
      <c r="F335" s="138" t="s">
        <v>1243</v>
      </c>
      <c r="G335" s="138" t="s">
        <v>1244</v>
      </c>
      <c r="H335" s="138" t="s">
        <v>87</v>
      </c>
      <c r="I335" s="138">
        <v>5.05</v>
      </c>
      <c r="J335" s="138" t="s">
        <v>45</v>
      </c>
      <c r="K335" s="138"/>
      <c r="L335" s="138"/>
      <c r="M335" s="138">
        <v>7</v>
      </c>
      <c r="N335" s="138">
        <v>0</v>
      </c>
      <c r="O335" s="138">
        <v>0</v>
      </c>
      <c r="P335" s="138">
        <v>7</v>
      </c>
      <c r="Q335" s="138">
        <v>0</v>
      </c>
      <c r="R335" s="138">
        <v>0</v>
      </c>
      <c r="S335" s="138">
        <v>0</v>
      </c>
      <c r="T335" s="138">
        <v>7</v>
      </c>
      <c r="U335" s="138">
        <v>0</v>
      </c>
      <c r="V335" s="138">
        <v>15</v>
      </c>
      <c r="W335" s="138"/>
      <c r="X335" s="138"/>
      <c r="Y335" s="138"/>
      <c r="Z335" s="138"/>
      <c r="AA335" s="139">
        <v>1</v>
      </c>
      <c r="AB335" s="137">
        <f t="shared" si="19"/>
        <v>35.35</v>
      </c>
      <c r="AC335" s="155"/>
    </row>
    <row r="336" spans="1:29" s="140" customFormat="1" ht="60" x14ac:dyDescent="0.25">
      <c r="A336" s="138">
        <v>325</v>
      </c>
      <c r="B336" s="138" t="s">
        <v>86</v>
      </c>
      <c r="C336" s="138" t="s">
        <v>45</v>
      </c>
      <c r="D336" s="138" t="s">
        <v>1245</v>
      </c>
      <c r="E336" s="138" t="s">
        <v>220</v>
      </c>
      <c r="F336" s="138" t="s">
        <v>1246</v>
      </c>
      <c r="G336" s="138" t="s">
        <v>1247</v>
      </c>
      <c r="H336" s="138" t="s">
        <v>87</v>
      </c>
      <c r="I336" s="138">
        <v>4.8</v>
      </c>
      <c r="J336" s="138" t="s">
        <v>45</v>
      </c>
      <c r="K336" s="138" t="s">
        <v>1248</v>
      </c>
      <c r="L336" s="138"/>
      <c r="M336" s="138">
        <v>2</v>
      </c>
      <c r="N336" s="138">
        <v>0</v>
      </c>
      <c r="O336" s="138">
        <v>2</v>
      </c>
      <c r="P336" s="138">
        <v>0</v>
      </c>
      <c r="Q336" s="138">
        <v>0</v>
      </c>
      <c r="R336" s="138">
        <v>0</v>
      </c>
      <c r="S336" s="138">
        <v>0</v>
      </c>
      <c r="T336" s="138">
        <v>2</v>
      </c>
      <c r="U336" s="138">
        <v>0</v>
      </c>
      <c r="V336" s="138">
        <v>73</v>
      </c>
      <c r="W336" s="138"/>
      <c r="X336" s="138"/>
      <c r="Y336" s="138"/>
      <c r="Z336" s="138"/>
      <c r="AA336" s="139">
        <v>1</v>
      </c>
      <c r="AB336" s="137">
        <f t="shared" si="19"/>
        <v>9.6</v>
      </c>
      <c r="AC336" s="155"/>
    </row>
    <row r="337" spans="1:29" s="140" customFormat="1" ht="45" x14ac:dyDescent="0.25">
      <c r="A337" s="138">
        <v>326</v>
      </c>
      <c r="B337" s="138" t="s">
        <v>81</v>
      </c>
      <c r="C337" s="138" t="s">
        <v>45</v>
      </c>
      <c r="D337" s="138" t="s">
        <v>214</v>
      </c>
      <c r="E337" s="138" t="s">
        <v>219</v>
      </c>
      <c r="F337" s="138" t="s">
        <v>1249</v>
      </c>
      <c r="G337" s="138" t="s">
        <v>1250</v>
      </c>
      <c r="H337" s="138" t="s">
        <v>87</v>
      </c>
      <c r="I337" s="138">
        <v>8.516</v>
      </c>
      <c r="J337" s="138" t="s">
        <v>45</v>
      </c>
      <c r="K337" s="138"/>
      <c r="L337" s="138"/>
      <c r="M337" s="138">
        <v>21</v>
      </c>
      <c r="N337" s="138">
        <v>0</v>
      </c>
      <c r="O337" s="138">
        <v>0</v>
      </c>
      <c r="P337" s="138">
        <v>21</v>
      </c>
      <c r="Q337" s="138">
        <v>0</v>
      </c>
      <c r="R337" s="138">
        <v>0</v>
      </c>
      <c r="S337" s="138">
        <v>0</v>
      </c>
      <c r="T337" s="138">
        <v>21</v>
      </c>
      <c r="U337" s="138">
        <v>0</v>
      </c>
      <c r="V337" s="138">
        <v>24</v>
      </c>
      <c r="W337" s="138"/>
      <c r="X337" s="138"/>
      <c r="Y337" s="138"/>
      <c r="Z337" s="138"/>
      <c r="AA337" s="139">
        <v>1</v>
      </c>
      <c r="AB337" s="137">
        <f t="shared" si="19"/>
        <v>178.83600000000001</v>
      </c>
      <c r="AC337" s="155"/>
    </row>
    <row r="338" spans="1:29" s="140" customFormat="1" ht="90" x14ac:dyDescent="0.25">
      <c r="A338" s="138">
        <v>327</v>
      </c>
      <c r="B338" s="138" t="s">
        <v>81</v>
      </c>
      <c r="C338" s="138" t="s">
        <v>45</v>
      </c>
      <c r="D338" s="138" t="s">
        <v>1251</v>
      </c>
      <c r="E338" s="138" t="s">
        <v>220</v>
      </c>
      <c r="F338" s="138" t="s">
        <v>1252</v>
      </c>
      <c r="G338" s="138" t="s">
        <v>1253</v>
      </c>
      <c r="H338" s="138" t="s">
        <v>95</v>
      </c>
      <c r="I338" s="138">
        <v>1.25</v>
      </c>
      <c r="J338" s="138" t="s">
        <v>45</v>
      </c>
      <c r="K338" s="138"/>
      <c r="L338" s="138"/>
      <c r="M338" s="138">
        <v>44</v>
      </c>
      <c r="N338" s="138">
        <v>0</v>
      </c>
      <c r="O338" s="138">
        <v>0</v>
      </c>
      <c r="P338" s="138">
        <v>44</v>
      </c>
      <c r="Q338" s="138">
        <v>0</v>
      </c>
      <c r="R338" s="138">
        <v>0</v>
      </c>
      <c r="S338" s="138">
        <v>1</v>
      </c>
      <c r="T338" s="138">
        <v>43</v>
      </c>
      <c r="U338" s="138">
        <v>0</v>
      </c>
      <c r="V338" s="138">
        <v>89</v>
      </c>
      <c r="W338" s="138"/>
      <c r="X338" s="138" t="s">
        <v>1254</v>
      </c>
      <c r="Y338" s="138" t="s">
        <v>84</v>
      </c>
      <c r="Z338" s="138" t="s">
        <v>85</v>
      </c>
      <c r="AA338" s="139">
        <v>0</v>
      </c>
      <c r="AB338" s="156">
        <f>I338*M338</f>
        <v>55</v>
      </c>
      <c r="AC338" s="155"/>
    </row>
    <row r="339" spans="1:29" s="140" customFormat="1" ht="60" x14ac:dyDescent="0.25">
      <c r="A339" s="138">
        <v>328</v>
      </c>
      <c r="B339" s="138" t="s">
        <v>86</v>
      </c>
      <c r="C339" s="138" t="s">
        <v>45</v>
      </c>
      <c r="D339" s="138" t="s">
        <v>1255</v>
      </c>
      <c r="E339" s="138" t="s">
        <v>220</v>
      </c>
      <c r="F339" s="138" t="s">
        <v>1256</v>
      </c>
      <c r="G339" s="138" t="s">
        <v>1257</v>
      </c>
      <c r="H339" s="138" t="s">
        <v>87</v>
      </c>
      <c r="I339" s="138">
        <v>4.2329999999999997</v>
      </c>
      <c r="J339" s="138" t="s">
        <v>45</v>
      </c>
      <c r="K339" s="138"/>
      <c r="L339" s="138"/>
      <c r="M339" s="138">
        <v>351</v>
      </c>
      <c r="N339" s="138">
        <v>0</v>
      </c>
      <c r="O339" s="138">
        <v>0</v>
      </c>
      <c r="P339" s="138">
        <v>351</v>
      </c>
      <c r="Q339" s="138">
        <v>0</v>
      </c>
      <c r="R339" s="138">
        <v>0</v>
      </c>
      <c r="S339" s="138">
        <v>2</v>
      </c>
      <c r="T339" s="138">
        <v>349</v>
      </c>
      <c r="U339" s="138">
        <v>0</v>
      </c>
      <c r="V339" s="138">
        <v>368</v>
      </c>
      <c r="W339" s="138"/>
      <c r="X339" s="138"/>
      <c r="Y339" s="138"/>
      <c r="Z339" s="138"/>
      <c r="AA339" s="139">
        <v>1</v>
      </c>
      <c r="AB339" s="137">
        <f>I339*M339</f>
        <v>1485.7829999999999</v>
      </c>
      <c r="AC339" s="155"/>
    </row>
    <row r="340" spans="1:29" s="140" customFormat="1" ht="30" x14ac:dyDescent="0.25">
      <c r="A340" s="138">
        <v>329</v>
      </c>
      <c r="B340" s="138" t="s">
        <v>86</v>
      </c>
      <c r="C340" s="138" t="s">
        <v>45</v>
      </c>
      <c r="D340" s="138" t="s">
        <v>371</v>
      </c>
      <c r="E340" s="138" t="s">
        <v>219</v>
      </c>
      <c r="F340" s="138" t="s">
        <v>1258</v>
      </c>
      <c r="G340" s="138" t="s">
        <v>1259</v>
      </c>
      <c r="H340" s="138" t="s">
        <v>95</v>
      </c>
      <c r="I340" s="138">
        <v>1.4159999999999999</v>
      </c>
      <c r="J340" s="138" t="s">
        <v>45</v>
      </c>
      <c r="K340" s="138"/>
      <c r="L340" s="138"/>
      <c r="M340" s="138">
        <v>11</v>
      </c>
      <c r="N340" s="138">
        <v>0</v>
      </c>
      <c r="O340" s="138">
        <v>0</v>
      </c>
      <c r="P340" s="138">
        <v>11</v>
      </c>
      <c r="Q340" s="138">
        <v>0</v>
      </c>
      <c r="R340" s="138">
        <v>0</v>
      </c>
      <c r="S340" s="138">
        <v>0</v>
      </c>
      <c r="T340" s="138">
        <v>11</v>
      </c>
      <c r="U340" s="138">
        <v>0</v>
      </c>
      <c r="V340" s="138">
        <v>102</v>
      </c>
      <c r="W340" s="138"/>
      <c r="X340" s="138" t="s">
        <v>1260</v>
      </c>
      <c r="Y340" s="138" t="s">
        <v>94</v>
      </c>
      <c r="Z340" s="138" t="s">
        <v>103</v>
      </c>
      <c r="AA340" s="139">
        <v>0</v>
      </c>
      <c r="AB340" s="156">
        <f>I340*M340</f>
        <v>15.576000000000001</v>
      </c>
      <c r="AC340" s="155"/>
    </row>
    <row r="341" spans="1:29" s="140" customFormat="1" ht="60" x14ac:dyDescent="0.25">
      <c r="A341" s="138">
        <v>330</v>
      </c>
      <c r="B341" s="138" t="s">
        <v>81</v>
      </c>
      <c r="C341" s="138" t="s">
        <v>45</v>
      </c>
      <c r="D341" s="138" t="s">
        <v>1261</v>
      </c>
      <c r="E341" s="138" t="s">
        <v>219</v>
      </c>
      <c r="F341" s="138" t="s">
        <v>1262</v>
      </c>
      <c r="G341" s="138" t="s">
        <v>1263</v>
      </c>
      <c r="H341" s="138" t="s">
        <v>87</v>
      </c>
      <c r="I341" s="138">
        <v>6.0830000000000002</v>
      </c>
      <c r="J341" s="138" t="s">
        <v>45</v>
      </c>
      <c r="K341" s="138"/>
      <c r="L341" s="138"/>
      <c r="M341" s="138">
        <v>6</v>
      </c>
      <c r="N341" s="138">
        <v>0</v>
      </c>
      <c r="O341" s="138">
        <v>0</v>
      </c>
      <c r="P341" s="138">
        <v>6</v>
      </c>
      <c r="Q341" s="138">
        <v>0</v>
      </c>
      <c r="R341" s="138">
        <v>0</v>
      </c>
      <c r="S341" s="138">
        <v>0</v>
      </c>
      <c r="T341" s="138">
        <v>6</v>
      </c>
      <c r="U341" s="138">
        <v>0</v>
      </c>
      <c r="V341" s="138">
        <v>15</v>
      </c>
      <c r="W341" s="138"/>
      <c r="X341" s="138"/>
      <c r="Y341" s="138"/>
      <c r="Z341" s="138"/>
      <c r="AA341" s="139">
        <v>1</v>
      </c>
      <c r="AB341" s="137">
        <f t="shared" ref="AB341:AB349" si="20">I341*M341</f>
        <v>36.497999999999998</v>
      </c>
      <c r="AC341" s="155"/>
    </row>
    <row r="342" spans="1:29" s="140" customFormat="1" ht="75" x14ac:dyDescent="0.25">
      <c r="A342" s="138">
        <v>331</v>
      </c>
      <c r="B342" s="138" t="s">
        <v>81</v>
      </c>
      <c r="C342" s="138" t="s">
        <v>45</v>
      </c>
      <c r="D342" s="138" t="s">
        <v>1264</v>
      </c>
      <c r="E342" s="138" t="s">
        <v>220</v>
      </c>
      <c r="F342" s="138" t="s">
        <v>1265</v>
      </c>
      <c r="G342" s="138" t="s">
        <v>1266</v>
      </c>
      <c r="H342" s="138" t="s">
        <v>87</v>
      </c>
      <c r="I342" s="138">
        <v>2.5499999999999998</v>
      </c>
      <c r="J342" s="138" t="s">
        <v>45</v>
      </c>
      <c r="K342" s="138" t="s">
        <v>209</v>
      </c>
      <c r="L342" s="138"/>
      <c r="M342" s="138">
        <v>133</v>
      </c>
      <c r="N342" s="138">
        <v>0</v>
      </c>
      <c r="O342" s="138">
        <v>1</v>
      </c>
      <c r="P342" s="138">
        <v>132</v>
      </c>
      <c r="Q342" s="138">
        <v>0</v>
      </c>
      <c r="R342" s="138">
        <v>0</v>
      </c>
      <c r="S342" s="138">
        <v>0</v>
      </c>
      <c r="T342" s="138">
        <v>133</v>
      </c>
      <c r="U342" s="138">
        <v>0</v>
      </c>
      <c r="V342" s="138">
        <v>137</v>
      </c>
      <c r="W342" s="138"/>
      <c r="X342" s="138"/>
      <c r="Y342" s="138"/>
      <c r="Z342" s="138"/>
      <c r="AA342" s="139">
        <v>1</v>
      </c>
      <c r="AB342" s="137">
        <f t="shared" si="20"/>
        <v>339.15</v>
      </c>
      <c r="AC342" s="155"/>
    </row>
    <row r="343" spans="1:29" s="140" customFormat="1" ht="30" x14ac:dyDescent="0.25">
      <c r="A343" s="138">
        <v>332</v>
      </c>
      <c r="B343" s="138" t="s">
        <v>86</v>
      </c>
      <c r="C343" s="138" t="s">
        <v>45</v>
      </c>
      <c r="D343" s="138" t="s">
        <v>208</v>
      </c>
      <c r="E343" s="138" t="s">
        <v>219</v>
      </c>
      <c r="F343" s="138" t="s">
        <v>1267</v>
      </c>
      <c r="G343" s="138" t="s">
        <v>1268</v>
      </c>
      <c r="H343" s="138" t="s">
        <v>87</v>
      </c>
      <c r="I343" s="138">
        <v>3.2330000000000001</v>
      </c>
      <c r="J343" s="138" t="s">
        <v>45</v>
      </c>
      <c r="K343" s="138"/>
      <c r="L343" s="138"/>
      <c r="M343" s="138">
        <v>8</v>
      </c>
      <c r="N343" s="138">
        <v>0</v>
      </c>
      <c r="O343" s="138">
        <v>0</v>
      </c>
      <c r="P343" s="138">
        <v>8</v>
      </c>
      <c r="Q343" s="138">
        <v>0</v>
      </c>
      <c r="R343" s="138">
        <v>0</v>
      </c>
      <c r="S343" s="138">
        <v>0</v>
      </c>
      <c r="T343" s="138">
        <v>8</v>
      </c>
      <c r="U343" s="138">
        <v>0</v>
      </c>
      <c r="V343" s="138">
        <v>34</v>
      </c>
      <c r="W343" s="138"/>
      <c r="X343" s="138"/>
      <c r="Y343" s="138"/>
      <c r="Z343" s="138"/>
      <c r="AA343" s="139">
        <v>1</v>
      </c>
      <c r="AB343" s="137">
        <f t="shared" si="20"/>
        <v>25.864000000000001</v>
      </c>
      <c r="AC343" s="155"/>
    </row>
    <row r="344" spans="1:29" s="140" customFormat="1" ht="16.5" x14ac:dyDescent="0.25">
      <c r="A344" s="138">
        <v>333</v>
      </c>
      <c r="B344" s="138" t="s">
        <v>86</v>
      </c>
      <c r="C344" s="138" t="s">
        <v>45</v>
      </c>
      <c r="D344" s="138" t="s">
        <v>320</v>
      </c>
      <c r="E344" s="138" t="s">
        <v>219</v>
      </c>
      <c r="F344" s="138" t="s">
        <v>1269</v>
      </c>
      <c r="G344" s="138" t="s">
        <v>1270</v>
      </c>
      <c r="H344" s="138" t="s">
        <v>87</v>
      </c>
      <c r="I344" s="138">
        <v>3.6659999999999999</v>
      </c>
      <c r="J344" s="138" t="s">
        <v>45</v>
      </c>
      <c r="K344" s="138"/>
      <c r="L344" s="138"/>
      <c r="M344" s="138">
        <v>28</v>
      </c>
      <c r="N344" s="138">
        <v>0</v>
      </c>
      <c r="O344" s="138">
        <v>0</v>
      </c>
      <c r="P344" s="138">
        <v>28</v>
      </c>
      <c r="Q344" s="138">
        <v>0</v>
      </c>
      <c r="R344" s="138">
        <v>0</v>
      </c>
      <c r="S344" s="138">
        <v>0</v>
      </c>
      <c r="T344" s="138">
        <v>28</v>
      </c>
      <c r="U344" s="138">
        <v>0</v>
      </c>
      <c r="V344" s="138">
        <v>110</v>
      </c>
      <c r="W344" s="138"/>
      <c r="X344" s="138"/>
      <c r="Y344" s="138"/>
      <c r="Z344" s="138"/>
      <c r="AA344" s="139">
        <v>1</v>
      </c>
      <c r="AB344" s="137">
        <f t="shared" si="20"/>
        <v>102.648</v>
      </c>
      <c r="AC344" s="155"/>
    </row>
    <row r="345" spans="1:29" s="140" customFormat="1" ht="30" x14ac:dyDescent="0.25">
      <c r="A345" s="157">
        <v>334</v>
      </c>
      <c r="B345" s="157" t="s">
        <v>86</v>
      </c>
      <c r="C345" s="157" t="s">
        <v>47</v>
      </c>
      <c r="D345" s="157" t="s">
        <v>1271</v>
      </c>
      <c r="E345" s="157" t="s">
        <v>219</v>
      </c>
      <c r="F345" s="157" t="s">
        <v>1272</v>
      </c>
      <c r="G345" s="157" t="s">
        <v>1273</v>
      </c>
      <c r="H345" s="157" t="s">
        <v>95</v>
      </c>
      <c r="I345" s="157">
        <v>7.633</v>
      </c>
      <c r="J345" s="157" t="s">
        <v>47</v>
      </c>
      <c r="K345" s="157"/>
      <c r="L345" s="157"/>
      <c r="M345" s="157">
        <v>1</v>
      </c>
      <c r="N345" s="157">
        <v>0</v>
      </c>
      <c r="O345" s="157">
        <v>0</v>
      </c>
      <c r="P345" s="157">
        <v>1</v>
      </c>
      <c r="Q345" s="157">
        <v>0</v>
      </c>
      <c r="R345" s="157">
        <v>0</v>
      </c>
      <c r="S345" s="157">
        <v>0</v>
      </c>
      <c r="T345" s="157">
        <v>1</v>
      </c>
      <c r="U345" s="157">
        <v>0</v>
      </c>
      <c r="V345" s="157">
        <v>6</v>
      </c>
      <c r="W345" s="157"/>
      <c r="X345" s="157" t="s">
        <v>1274</v>
      </c>
      <c r="Y345" s="157" t="s">
        <v>1275</v>
      </c>
      <c r="Z345" s="157" t="s">
        <v>1276</v>
      </c>
      <c r="AA345" s="158">
        <v>1</v>
      </c>
      <c r="AB345" s="159">
        <f t="shared" si="20"/>
        <v>7.633</v>
      </c>
      <c r="AC345" s="155"/>
    </row>
    <row r="346" spans="1:29" s="140" customFormat="1" ht="30" x14ac:dyDescent="0.25">
      <c r="A346" s="157">
        <v>335</v>
      </c>
      <c r="B346" s="157" t="s">
        <v>83</v>
      </c>
      <c r="C346" s="157" t="s">
        <v>45</v>
      </c>
      <c r="D346" s="157" t="s">
        <v>1277</v>
      </c>
      <c r="E346" s="157" t="s">
        <v>219</v>
      </c>
      <c r="F346" s="157" t="s">
        <v>1278</v>
      </c>
      <c r="G346" s="157" t="s">
        <v>1279</v>
      </c>
      <c r="H346" s="157" t="s">
        <v>95</v>
      </c>
      <c r="I346" s="157">
        <v>2.75</v>
      </c>
      <c r="J346" s="157" t="s">
        <v>45</v>
      </c>
      <c r="K346" s="157" t="s">
        <v>209</v>
      </c>
      <c r="L346" s="157"/>
      <c r="M346" s="157">
        <v>40</v>
      </c>
      <c r="N346" s="157">
        <v>0</v>
      </c>
      <c r="O346" s="157">
        <v>1</v>
      </c>
      <c r="P346" s="157">
        <v>39</v>
      </c>
      <c r="Q346" s="157">
        <v>0</v>
      </c>
      <c r="R346" s="157">
        <v>0</v>
      </c>
      <c r="S346" s="157">
        <v>0</v>
      </c>
      <c r="T346" s="157">
        <v>40</v>
      </c>
      <c r="U346" s="157">
        <v>0</v>
      </c>
      <c r="V346" s="157">
        <v>34</v>
      </c>
      <c r="W346" s="157"/>
      <c r="X346" s="157" t="s">
        <v>1274</v>
      </c>
      <c r="Y346" s="157" t="s">
        <v>1275</v>
      </c>
      <c r="Z346" s="157" t="s">
        <v>88</v>
      </c>
      <c r="AA346" s="158">
        <v>1</v>
      </c>
      <c r="AB346" s="159">
        <f t="shared" si="20"/>
        <v>110</v>
      </c>
      <c r="AC346" s="155"/>
    </row>
    <row r="347" spans="1:29" s="140" customFormat="1" ht="30" x14ac:dyDescent="0.25">
      <c r="A347" s="138">
        <v>336</v>
      </c>
      <c r="B347" s="138" t="s">
        <v>86</v>
      </c>
      <c r="C347" s="138" t="s">
        <v>45</v>
      </c>
      <c r="D347" s="138" t="s">
        <v>208</v>
      </c>
      <c r="E347" s="138" t="s">
        <v>219</v>
      </c>
      <c r="F347" s="138" t="s">
        <v>1280</v>
      </c>
      <c r="G347" s="138" t="s">
        <v>1281</v>
      </c>
      <c r="H347" s="138" t="s">
        <v>87</v>
      </c>
      <c r="I347" s="138">
        <v>6.6159999999999997</v>
      </c>
      <c r="J347" s="138" t="s">
        <v>45</v>
      </c>
      <c r="K347" s="138"/>
      <c r="L347" s="138"/>
      <c r="M347" s="138">
        <v>8</v>
      </c>
      <c r="N347" s="138">
        <v>0</v>
      </c>
      <c r="O347" s="138">
        <v>0</v>
      </c>
      <c r="P347" s="138">
        <v>8</v>
      </c>
      <c r="Q347" s="138">
        <v>0</v>
      </c>
      <c r="R347" s="138">
        <v>0</v>
      </c>
      <c r="S347" s="138">
        <v>0</v>
      </c>
      <c r="T347" s="138">
        <v>8</v>
      </c>
      <c r="U347" s="138">
        <v>0</v>
      </c>
      <c r="V347" s="138">
        <v>34</v>
      </c>
      <c r="W347" s="138"/>
      <c r="X347" s="138"/>
      <c r="Y347" s="138"/>
      <c r="Z347" s="138"/>
      <c r="AA347" s="139">
        <v>1</v>
      </c>
      <c r="AB347" s="137">
        <f t="shared" si="20"/>
        <v>52.927999999999997</v>
      </c>
      <c r="AC347" s="155"/>
    </row>
    <row r="348" spans="1:29" s="140" customFormat="1" ht="30" x14ac:dyDescent="0.25">
      <c r="A348" s="138">
        <v>337</v>
      </c>
      <c r="B348" s="138" t="s">
        <v>86</v>
      </c>
      <c r="C348" s="138" t="s">
        <v>45</v>
      </c>
      <c r="D348" s="138" t="s">
        <v>91</v>
      </c>
      <c r="E348" s="138" t="s">
        <v>219</v>
      </c>
      <c r="F348" s="138" t="s">
        <v>1282</v>
      </c>
      <c r="G348" s="138" t="s">
        <v>1283</v>
      </c>
      <c r="H348" s="138" t="s">
        <v>87</v>
      </c>
      <c r="I348" s="138">
        <v>6.8330000000000002</v>
      </c>
      <c r="J348" s="138" t="s">
        <v>45</v>
      </c>
      <c r="K348" s="138"/>
      <c r="L348" s="138"/>
      <c r="M348" s="138">
        <v>7</v>
      </c>
      <c r="N348" s="138">
        <v>0</v>
      </c>
      <c r="O348" s="138">
        <v>0</v>
      </c>
      <c r="P348" s="138">
        <v>7</v>
      </c>
      <c r="Q348" s="138">
        <v>0</v>
      </c>
      <c r="R348" s="138">
        <v>0</v>
      </c>
      <c r="S348" s="138">
        <v>0</v>
      </c>
      <c r="T348" s="138">
        <v>7</v>
      </c>
      <c r="U348" s="138">
        <v>0</v>
      </c>
      <c r="V348" s="138">
        <v>15</v>
      </c>
      <c r="W348" s="138"/>
      <c r="X348" s="138"/>
      <c r="Y348" s="138"/>
      <c r="Z348" s="138"/>
      <c r="AA348" s="139">
        <v>1</v>
      </c>
      <c r="AB348" s="137">
        <f t="shared" si="20"/>
        <v>47.831000000000003</v>
      </c>
      <c r="AC348" s="155"/>
    </row>
    <row r="349" spans="1:29" s="140" customFormat="1" ht="45" x14ac:dyDescent="0.25">
      <c r="A349" s="138">
        <v>338</v>
      </c>
      <c r="B349" s="138" t="s">
        <v>203</v>
      </c>
      <c r="C349" s="138" t="s">
        <v>45</v>
      </c>
      <c r="D349" s="138" t="s">
        <v>355</v>
      </c>
      <c r="E349" s="138" t="s">
        <v>219</v>
      </c>
      <c r="F349" s="138" t="s">
        <v>1284</v>
      </c>
      <c r="G349" s="138" t="s">
        <v>1285</v>
      </c>
      <c r="H349" s="138" t="s">
        <v>87</v>
      </c>
      <c r="I349" s="138">
        <v>5.8330000000000002</v>
      </c>
      <c r="J349" s="138" t="s">
        <v>45</v>
      </c>
      <c r="K349" s="138"/>
      <c r="L349" s="138"/>
      <c r="M349" s="138">
        <v>31</v>
      </c>
      <c r="N349" s="138">
        <v>0</v>
      </c>
      <c r="O349" s="138">
        <v>0</v>
      </c>
      <c r="P349" s="138">
        <v>31</v>
      </c>
      <c r="Q349" s="138">
        <v>0</v>
      </c>
      <c r="R349" s="138">
        <v>0</v>
      </c>
      <c r="S349" s="138">
        <v>0</v>
      </c>
      <c r="T349" s="138">
        <v>31</v>
      </c>
      <c r="U349" s="138">
        <v>0</v>
      </c>
      <c r="V349" s="138">
        <v>43</v>
      </c>
      <c r="W349" s="138"/>
      <c r="X349" s="138"/>
      <c r="Y349" s="138"/>
      <c r="Z349" s="138"/>
      <c r="AA349" s="139">
        <v>1</v>
      </c>
      <c r="AB349" s="137">
        <f t="shared" si="20"/>
        <v>180.82300000000001</v>
      </c>
      <c r="AC349" s="155"/>
    </row>
    <row r="350" spans="1:29" s="140" customFormat="1" ht="45" x14ac:dyDescent="0.25">
      <c r="A350" s="157">
        <v>339</v>
      </c>
      <c r="B350" s="157" t="s">
        <v>81</v>
      </c>
      <c r="C350" s="157" t="s">
        <v>45</v>
      </c>
      <c r="D350" s="157" t="s">
        <v>1286</v>
      </c>
      <c r="E350" s="157" t="s">
        <v>219</v>
      </c>
      <c r="F350" s="157" t="s">
        <v>1287</v>
      </c>
      <c r="G350" s="157" t="s">
        <v>1288</v>
      </c>
      <c r="H350" s="157" t="s">
        <v>95</v>
      </c>
      <c r="I350" s="157">
        <v>2.3330000000000002</v>
      </c>
      <c r="J350" s="157" t="s">
        <v>45</v>
      </c>
      <c r="K350" s="157"/>
      <c r="L350" s="157"/>
      <c r="M350" s="157">
        <v>12</v>
      </c>
      <c r="N350" s="157">
        <v>0</v>
      </c>
      <c r="O350" s="157">
        <v>0</v>
      </c>
      <c r="P350" s="157">
        <v>12</v>
      </c>
      <c r="Q350" s="157">
        <v>0</v>
      </c>
      <c r="R350" s="157">
        <v>0</v>
      </c>
      <c r="S350" s="157">
        <v>0</v>
      </c>
      <c r="T350" s="157">
        <v>12</v>
      </c>
      <c r="U350" s="157">
        <v>0</v>
      </c>
      <c r="V350" s="157">
        <v>135</v>
      </c>
      <c r="W350" s="157"/>
      <c r="X350" s="157" t="s">
        <v>1289</v>
      </c>
      <c r="Y350" s="157" t="s">
        <v>346</v>
      </c>
      <c r="Z350" s="157" t="s">
        <v>88</v>
      </c>
      <c r="AA350" s="158">
        <v>1</v>
      </c>
      <c r="AB350" s="159">
        <f t="shared" ref="AB350:AB360" si="21">I350*M350</f>
        <v>27.995999999999999</v>
      </c>
      <c r="AC350" s="155"/>
    </row>
    <row r="351" spans="1:29" s="140" customFormat="1" ht="75" x14ac:dyDescent="0.25">
      <c r="A351" s="138">
        <v>340</v>
      </c>
      <c r="B351" s="138" t="s">
        <v>81</v>
      </c>
      <c r="C351" s="138" t="s">
        <v>45</v>
      </c>
      <c r="D351" s="138" t="s">
        <v>1290</v>
      </c>
      <c r="E351" s="138" t="s">
        <v>220</v>
      </c>
      <c r="F351" s="138" t="s">
        <v>1291</v>
      </c>
      <c r="G351" s="138" t="s">
        <v>1292</v>
      </c>
      <c r="H351" s="138" t="s">
        <v>87</v>
      </c>
      <c r="I351" s="138">
        <v>0.183</v>
      </c>
      <c r="J351" s="138" t="s">
        <v>45</v>
      </c>
      <c r="K351" s="138" t="s">
        <v>1293</v>
      </c>
      <c r="L351" s="138"/>
      <c r="M351" s="138">
        <v>640</v>
      </c>
      <c r="N351" s="138">
        <v>0</v>
      </c>
      <c r="O351" s="138">
        <v>7</v>
      </c>
      <c r="P351" s="138">
        <v>633</v>
      </c>
      <c r="Q351" s="138">
        <v>0</v>
      </c>
      <c r="R351" s="138">
        <v>0</v>
      </c>
      <c r="S351" s="138">
        <v>2</v>
      </c>
      <c r="T351" s="138">
        <v>638</v>
      </c>
      <c r="U351" s="138">
        <v>0</v>
      </c>
      <c r="V351" s="138">
        <v>1760</v>
      </c>
      <c r="W351" s="138"/>
      <c r="X351" s="138"/>
      <c r="Y351" s="138"/>
      <c r="Z351" s="138"/>
      <c r="AA351" s="139">
        <v>1</v>
      </c>
      <c r="AB351" s="137">
        <f t="shared" si="21"/>
        <v>117.12</v>
      </c>
      <c r="AC351" s="155"/>
    </row>
    <row r="352" spans="1:29" s="140" customFormat="1" ht="45" x14ac:dyDescent="0.25">
      <c r="A352" s="138">
        <v>341</v>
      </c>
      <c r="B352" s="138" t="s">
        <v>203</v>
      </c>
      <c r="C352" s="138" t="s">
        <v>45</v>
      </c>
      <c r="D352" s="138" t="s">
        <v>355</v>
      </c>
      <c r="E352" s="138" t="s">
        <v>219</v>
      </c>
      <c r="F352" s="138" t="s">
        <v>1294</v>
      </c>
      <c r="G352" s="138" t="s">
        <v>1295</v>
      </c>
      <c r="H352" s="138" t="s">
        <v>87</v>
      </c>
      <c r="I352" s="138">
        <v>6.5830000000000002</v>
      </c>
      <c r="J352" s="138" t="s">
        <v>45</v>
      </c>
      <c r="K352" s="138"/>
      <c r="L352" s="138"/>
      <c r="M352" s="138">
        <v>31</v>
      </c>
      <c r="N352" s="138">
        <v>0</v>
      </c>
      <c r="O352" s="138">
        <v>0</v>
      </c>
      <c r="P352" s="138">
        <v>31</v>
      </c>
      <c r="Q352" s="138">
        <v>0</v>
      </c>
      <c r="R352" s="138">
        <v>0</v>
      </c>
      <c r="S352" s="138">
        <v>0</v>
      </c>
      <c r="T352" s="138">
        <v>31</v>
      </c>
      <c r="U352" s="138">
        <v>0</v>
      </c>
      <c r="V352" s="138">
        <v>43</v>
      </c>
      <c r="W352" s="138"/>
      <c r="X352" s="138"/>
      <c r="Y352" s="138"/>
      <c r="Z352" s="138"/>
      <c r="AA352" s="139">
        <v>1</v>
      </c>
      <c r="AB352" s="137">
        <f t="shared" si="21"/>
        <v>204.07300000000001</v>
      </c>
      <c r="AC352" s="155"/>
    </row>
    <row r="353" spans="1:29" s="140" customFormat="1" ht="225" x14ac:dyDescent="0.25">
      <c r="A353" s="138">
        <v>342</v>
      </c>
      <c r="B353" s="138" t="s">
        <v>86</v>
      </c>
      <c r="C353" s="138" t="s">
        <v>45</v>
      </c>
      <c r="D353" s="138" t="s">
        <v>1296</v>
      </c>
      <c r="E353" s="138" t="s">
        <v>220</v>
      </c>
      <c r="F353" s="138" t="s">
        <v>1297</v>
      </c>
      <c r="G353" s="138" t="s">
        <v>1298</v>
      </c>
      <c r="H353" s="138" t="s">
        <v>95</v>
      </c>
      <c r="I353" s="138">
        <v>9.1329999999999991</v>
      </c>
      <c r="J353" s="138" t="s">
        <v>45</v>
      </c>
      <c r="K353" s="138"/>
      <c r="L353" s="138"/>
      <c r="M353" s="138">
        <v>91</v>
      </c>
      <c r="N353" s="138">
        <v>0</v>
      </c>
      <c r="O353" s="138">
        <v>0</v>
      </c>
      <c r="P353" s="138">
        <v>91</v>
      </c>
      <c r="Q353" s="138">
        <v>0</v>
      </c>
      <c r="R353" s="138">
        <v>0</v>
      </c>
      <c r="S353" s="138">
        <v>5</v>
      </c>
      <c r="T353" s="138">
        <v>86</v>
      </c>
      <c r="U353" s="138">
        <v>0</v>
      </c>
      <c r="V353" s="138">
        <v>120</v>
      </c>
      <c r="W353" s="138" t="s">
        <v>223</v>
      </c>
      <c r="X353" s="138" t="s">
        <v>1299</v>
      </c>
      <c r="Y353" s="138" t="s">
        <v>89</v>
      </c>
      <c r="Z353" s="138" t="s">
        <v>82</v>
      </c>
      <c r="AA353" s="139">
        <v>0</v>
      </c>
      <c r="AB353" s="156">
        <f t="shared" si="21"/>
        <v>831.10299999999995</v>
      </c>
      <c r="AC353" s="155"/>
    </row>
    <row r="354" spans="1:29" s="140" customFormat="1" ht="30" x14ac:dyDescent="0.25">
      <c r="A354" s="138">
        <v>343</v>
      </c>
      <c r="B354" s="138" t="s">
        <v>203</v>
      </c>
      <c r="C354" s="138" t="s">
        <v>45</v>
      </c>
      <c r="D354" s="138" t="s">
        <v>1300</v>
      </c>
      <c r="E354" s="138" t="s">
        <v>219</v>
      </c>
      <c r="F354" s="138" t="s">
        <v>1301</v>
      </c>
      <c r="G354" s="138" t="s">
        <v>1302</v>
      </c>
      <c r="H354" s="138" t="s">
        <v>87</v>
      </c>
      <c r="I354" s="138">
        <v>2.3330000000000002</v>
      </c>
      <c r="J354" s="138" t="s">
        <v>45</v>
      </c>
      <c r="K354" s="138"/>
      <c r="L354" s="138"/>
      <c r="M354" s="138">
        <v>36</v>
      </c>
      <c r="N354" s="138">
        <v>0</v>
      </c>
      <c r="O354" s="138">
        <v>0</v>
      </c>
      <c r="P354" s="138">
        <v>36</v>
      </c>
      <c r="Q354" s="138">
        <v>0</v>
      </c>
      <c r="R354" s="138">
        <v>0</v>
      </c>
      <c r="S354" s="138">
        <v>0</v>
      </c>
      <c r="T354" s="138">
        <v>36</v>
      </c>
      <c r="U354" s="138">
        <v>0</v>
      </c>
      <c r="V354" s="138">
        <v>28</v>
      </c>
      <c r="W354" s="138"/>
      <c r="X354" s="138"/>
      <c r="Y354" s="138"/>
      <c r="Z354" s="138"/>
      <c r="AA354" s="139">
        <v>1</v>
      </c>
      <c r="AB354" s="137">
        <f t="shared" si="21"/>
        <v>83.988</v>
      </c>
      <c r="AC354" s="155"/>
    </row>
    <row r="355" spans="1:29" s="140" customFormat="1" ht="60" x14ac:dyDescent="0.25">
      <c r="A355" s="138">
        <v>344</v>
      </c>
      <c r="B355" s="138" t="s">
        <v>197</v>
      </c>
      <c r="C355" s="138" t="s">
        <v>45</v>
      </c>
      <c r="D355" s="138" t="s">
        <v>955</v>
      </c>
      <c r="E355" s="138" t="s">
        <v>220</v>
      </c>
      <c r="F355" s="138" t="s">
        <v>1303</v>
      </c>
      <c r="G355" s="138" t="s">
        <v>1304</v>
      </c>
      <c r="H355" s="138" t="s">
        <v>87</v>
      </c>
      <c r="I355" s="138">
        <v>6.0659999999999998</v>
      </c>
      <c r="J355" s="138" t="s">
        <v>45</v>
      </c>
      <c r="K355" s="138" t="s">
        <v>233</v>
      </c>
      <c r="L355" s="138"/>
      <c r="M355" s="138">
        <v>219</v>
      </c>
      <c r="N355" s="138">
        <v>0</v>
      </c>
      <c r="O355" s="138">
        <v>4</v>
      </c>
      <c r="P355" s="138">
        <v>215</v>
      </c>
      <c r="Q355" s="138">
        <v>0</v>
      </c>
      <c r="R355" s="138">
        <v>0</v>
      </c>
      <c r="S355" s="138">
        <v>0</v>
      </c>
      <c r="T355" s="138">
        <v>219</v>
      </c>
      <c r="U355" s="138">
        <v>0</v>
      </c>
      <c r="V355" s="138">
        <v>171</v>
      </c>
      <c r="W355" s="138"/>
      <c r="X355" s="138"/>
      <c r="Y355" s="138"/>
      <c r="Z355" s="138"/>
      <c r="AA355" s="139">
        <v>1</v>
      </c>
      <c r="AB355" s="137">
        <f t="shared" si="21"/>
        <v>1328.454</v>
      </c>
      <c r="AC355" s="155"/>
    </row>
    <row r="356" spans="1:29" s="140" customFormat="1" ht="90" x14ac:dyDescent="0.25">
      <c r="A356" s="138">
        <v>345</v>
      </c>
      <c r="B356" s="138" t="s">
        <v>86</v>
      </c>
      <c r="C356" s="138" t="s">
        <v>47</v>
      </c>
      <c r="D356" s="138" t="s">
        <v>1011</v>
      </c>
      <c r="E356" s="138" t="s">
        <v>220</v>
      </c>
      <c r="F356" s="138" t="s">
        <v>1305</v>
      </c>
      <c r="G356" s="138" t="s">
        <v>1306</v>
      </c>
      <c r="H356" s="138" t="s">
        <v>95</v>
      </c>
      <c r="I356" s="138">
        <v>1.5660000000000001</v>
      </c>
      <c r="J356" s="138" t="s">
        <v>47</v>
      </c>
      <c r="K356" s="138" t="s">
        <v>1307</v>
      </c>
      <c r="L356" s="138"/>
      <c r="M356" s="138">
        <v>182</v>
      </c>
      <c r="N356" s="138">
        <v>0</v>
      </c>
      <c r="O356" s="138">
        <v>8</v>
      </c>
      <c r="P356" s="138">
        <v>174</v>
      </c>
      <c r="Q356" s="138">
        <v>0</v>
      </c>
      <c r="R356" s="138">
        <v>0</v>
      </c>
      <c r="S356" s="138">
        <v>0</v>
      </c>
      <c r="T356" s="138">
        <v>182</v>
      </c>
      <c r="U356" s="138">
        <v>0</v>
      </c>
      <c r="V356" s="138">
        <v>890</v>
      </c>
      <c r="W356" s="138"/>
      <c r="X356" s="138" t="s">
        <v>1308</v>
      </c>
      <c r="Y356" s="138" t="s">
        <v>101</v>
      </c>
      <c r="Z356" s="138" t="s">
        <v>88</v>
      </c>
      <c r="AA356" s="139">
        <v>0</v>
      </c>
      <c r="AB356" s="156">
        <f t="shared" si="21"/>
        <v>285.012</v>
      </c>
      <c r="AC356" s="155"/>
    </row>
    <row r="357" spans="1:29" s="140" customFormat="1" ht="60" x14ac:dyDescent="0.25">
      <c r="A357" s="138">
        <v>346</v>
      </c>
      <c r="B357" s="138" t="s">
        <v>197</v>
      </c>
      <c r="C357" s="138" t="s">
        <v>45</v>
      </c>
      <c r="D357" s="138" t="s">
        <v>955</v>
      </c>
      <c r="E357" s="138" t="s">
        <v>220</v>
      </c>
      <c r="F357" s="138" t="s">
        <v>1309</v>
      </c>
      <c r="G357" s="138" t="s">
        <v>1310</v>
      </c>
      <c r="H357" s="138" t="s">
        <v>87</v>
      </c>
      <c r="I357" s="138">
        <v>3.1829999999999998</v>
      </c>
      <c r="J357" s="138" t="s">
        <v>45</v>
      </c>
      <c r="K357" s="138" t="s">
        <v>233</v>
      </c>
      <c r="L357" s="138"/>
      <c r="M357" s="138">
        <v>219</v>
      </c>
      <c r="N357" s="138">
        <v>0</v>
      </c>
      <c r="O357" s="138">
        <v>4</v>
      </c>
      <c r="P357" s="138">
        <v>215</v>
      </c>
      <c r="Q357" s="138">
        <v>0</v>
      </c>
      <c r="R357" s="138">
        <v>0</v>
      </c>
      <c r="S357" s="138">
        <v>0</v>
      </c>
      <c r="T357" s="138">
        <v>219</v>
      </c>
      <c r="U357" s="138">
        <v>0</v>
      </c>
      <c r="V357" s="138">
        <v>171</v>
      </c>
      <c r="W357" s="138"/>
      <c r="X357" s="138"/>
      <c r="Y357" s="138"/>
      <c r="Z357" s="138"/>
      <c r="AA357" s="139">
        <v>1</v>
      </c>
      <c r="AB357" s="137">
        <f t="shared" si="21"/>
        <v>697.077</v>
      </c>
      <c r="AC357" s="155"/>
    </row>
    <row r="358" spans="1:29" s="140" customFormat="1" ht="30" x14ac:dyDescent="0.25">
      <c r="A358" s="138">
        <v>347</v>
      </c>
      <c r="B358" s="138" t="s">
        <v>86</v>
      </c>
      <c r="C358" s="138" t="s">
        <v>45</v>
      </c>
      <c r="D358" s="138" t="s">
        <v>339</v>
      </c>
      <c r="E358" s="138" t="s">
        <v>220</v>
      </c>
      <c r="F358" s="138" t="s">
        <v>1311</v>
      </c>
      <c r="G358" s="138" t="s">
        <v>1312</v>
      </c>
      <c r="H358" s="138" t="s">
        <v>95</v>
      </c>
      <c r="I358" s="138">
        <v>1.5</v>
      </c>
      <c r="J358" s="138" t="s">
        <v>45</v>
      </c>
      <c r="K358" s="138" t="s">
        <v>1313</v>
      </c>
      <c r="L358" s="138"/>
      <c r="M358" s="138">
        <v>3</v>
      </c>
      <c r="N358" s="138">
        <v>0</v>
      </c>
      <c r="O358" s="138">
        <v>3</v>
      </c>
      <c r="P358" s="138">
        <v>0</v>
      </c>
      <c r="Q358" s="138">
        <v>0</v>
      </c>
      <c r="R358" s="138">
        <v>0</v>
      </c>
      <c r="S358" s="138">
        <v>0</v>
      </c>
      <c r="T358" s="138">
        <v>3</v>
      </c>
      <c r="U358" s="138">
        <v>0</v>
      </c>
      <c r="V358" s="138">
        <v>273</v>
      </c>
      <c r="W358" s="138"/>
      <c r="X358" s="138" t="s">
        <v>1314</v>
      </c>
      <c r="Y358" s="138" t="s">
        <v>1315</v>
      </c>
      <c r="Z358" s="138" t="s">
        <v>85</v>
      </c>
      <c r="AA358" s="139">
        <v>0</v>
      </c>
      <c r="AB358" s="156">
        <f t="shared" si="21"/>
        <v>4.5</v>
      </c>
      <c r="AC358" s="155"/>
    </row>
    <row r="359" spans="1:29" s="140" customFormat="1" ht="60" x14ac:dyDescent="0.25">
      <c r="A359" s="138">
        <v>348</v>
      </c>
      <c r="B359" s="138" t="s">
        <v>203</v>
      </c>
      <c r="C359" s="138" t="s">
        <v>45</v>
      </c>
      <c r="D359" s="138" t="s">
        <v>1316</v>
      </c>
      <c r="E359" s="138" t="s">
        <v>220</v>
      </c>
      <c r="F359" s="138" t="s">
        <v>1317</v>
      </c>
      <c r="G359" s="138" t="s">
        <v>1318</v>
      </c>
      <c r="H359" s="138" t="s">
        <v>87</v>
      </c>
      <c r="I359" s="138">
        <v>2.883</v>
      </c>
      <c r="J359" s="138" t="s">
        <v>45</v>
      </c>
      <c r="K359" s="138"/>
      <c r="L359" s="138"/>
      <c r="M359" s="138">
        <v>87</v>
      </c>
      <c r="N359" s="138">
        <v>0</v>
      </c>
      <c r="O359" s="138">
        <v>0</v>
      </c>
      <c r="P359" s="138">
        <v>87</v>
      </c>
      <c r="Q359" s="138">
        <v>0</v>
      </c>
      <c r="R359" s="138">
        <v>0</v>
      </c>
      <c r="S359" s="138">
        <v>0</v>
      </c>
      <c r="T359" s="138">
        <v>87</v>
      </c>
      <c r="U359" s="138">
        <v>0</v>
      </c>
      <c r="V359" s="138">
        <v>55</v>
      </c>
      <c r="W359" s="138"/>
      <c r="X359" s="138"/>
      <c r="Y359" s="138"/>
      <c r="Z359" s="138"/>
      <c r="AA359" s="139">
        <v>1</v>
      </c>
      <c r="AB359" s="137">
        <f t="shared" si="21"/>
        <v>250.821</v>
      </c>
      <c r="AC359" s="155"/>
    </row>
    <row r="360" spans="1:29" s="140" customFormat="1" ht="225" x14ac:dyDescent="0.25">
      <c r="A360" s="138">
        <v>349</v>
      </c>
      <c r="B360" s="138" t="s">
        <v>203</v>
      </c>
      <c r="C360" s="138" t="s">
        <v>45</v>
      </c>
      <c r="D360" s="138" t="s">
        <v>1319</v>
      </c>
      <c r="E360" s="138" t="s">
        <v>220</v>
      </c>
      <c r="F360" s="138" t="s">
        <v>1320</v>
      </c>
      <c r="G360" s="138" t="s">
        <v>1321</v>
      </c>
      <c r="H360" s="138" t="s">
        <v>95</v>
      </c>
      <c r="I360" s="138">
        <v>1.7330000000000001</v>
      </c>
      <c r="J360" s="138" t="s">
        <v>45</v>
      </c>
      <c r="K360" s="138" t="s">
        <v>1322</v>
      </c>
      <c r="L360" s="138"/>
      <c r="M360" s="138">
        <v>195</v>
      </c>
      <c r="N360" s="138">
        <v>0</v>
      </c>
      <c r="O360" s="138">
        <v>2</v>
      </c>
      <c r="P360" s="138">
        <v>193</v>
      </c>
      <c r="Q360" s="138">
        <v>0</v>
      </c>
      <c r="R360" s="138">
        <v>0</v>
      </c>
      <c r="S360" s="138">
        <v>0</v>
      </c>
      <c r="T360" s="138">
        <v>195</v>
      </c>
      <c r="U360" s="138">
        <v>0</v>
      </c>
      <c r="V360" s="138">
        <v>344</v>
      </c>
      <c r="W360" s="138" t="s">
        <v>223</v>
      </c>
      <c r="X360" s="138" t="s">
        <v>1323</v>
      </c>
      <c r="Y360" s="138" t="s">
        <v>89</v>
      </c>
      <c r="Z360" s="138" t="s">
        <v>82</v>
      </c>
      <c r="AA360" s="139">
        <v>0</v>
      </c>
      <c r="AB360" s="156">
        <f t="shared" si="21"/>
        <v>337.935</v>
      </c>
      <c r="AC360" s="155"/>
    </row>
    <row r="361" spans="1:29" s="140" customFormat="1" ht="45" x14ac:dyDescent="0.25">
      <c r="A361" s="138">
        <v>350</v>
      </c>
      <c r="B361" s="138" t="s">
        <v>203</v>
      </c>
      <c r="C361" s="138" t="s">
        <v>45</v>
      </c>
      <c r="D361" s="138" t="s">
        <v>227</v>
      </c>
      <c r="E361" s="138" t="s">
        <v>220</v>
      </c>
      <c r="F361" s="138" t="s">
        <v>1324</v>
      </c>
      <c r="G361" s="138" t="s">
        <v>1325</v>
      </c>
      <c r="H361" s="138" t="s">
        <v>87</v>
      </c>
      <c r="I361" s="138">
        <v>5.633</v>
      </c>
      <c r="J361" s="138" t="s">
        <v>45</v>
      </c>
      <c r="K361" s="138" t="s">
        <v>92</v>
      </c>
      <c r="L361" s="138"/>
      <c r="M361" s="138">
        <v>2</v>
      </c>
      <c r="N361" s="138">
        <v>0</v>
      </c>
      <c r="O361" s="138">
        <v>1</v>
      </c>
      <c r="P361" s="138">
        <v>1</v>
      </c>
      <c r="Q361" s="138">
        <v>0</v>
      </c>
      <c r="R361" s="138">
        <v>0</v>
      </c>
      <c r="S361" s="138">
        <v>1</v>
      </c>
      <c r="T361" s="138">
        <v>1</v>
      </c>
      <c r="U361" s="138">
        <v>0</v>
      </c>
      <c r="V361" s="138">
        <v>83</v>
      </c>
      <c r="W361" s="138"/>
      <c r="X361" s="138"/>
      <c r="Y361" s="138"/>
      <c r="Z361" s="138"/>
      <c r="AA361" s="139">
        <v>1</v>
      </c>
      <c r="AB361" s="137">
        <f t="shared" ref="AB361:AB368" si="22">I361*M361</f>
        <v>11.266</v>
      </c>
      <c r="AC361" s="155"/>
    </row>
    <row r="362" spans="1:29" s="140" customFormat="1" ht="30" x14ac:dyDescent="0.25">
      <c r="A362" s="138">
        <v>351</v>
      </c>
      <c r="B362" s="138" t="s">
        <v>203</v>
      </c>
      <c r="C362" s="138" t="s">
        <v>45</v>
      </c>
      <c r="D362" s="138" t="s">
        <v>341</v>
      </c>
      <c r="E362" s="138" t="s">
        <v>220</v>
      </c>
      <c r="F362" s="138" t="s">
        <v>1326</v>
      </c>
      <c r="G362" s="138" t="s">
        <v>1327</v>
      </c>
      <c r="H362" s="138" t="s">
        <v>87</v>
      </c>
      <c r="I362" s="138">
        <v>4.5830000000000002</v>
      </c>
      <c r="J362" s="138" t="s">
        <v>45</v>
      </c>
      <c r="K362" s="138" t="s">
        <v>217</v>
      </c>
      <c r="L362" s="138"/>
      <c r="M362" s="138">
        <v>21</v>
      </c>
      <c r="N362" s="138">
        <v>0</v>
      </c>
      <c r="O362" s="138">
        <v>1</v>
      </c>
      <c r="P362" s="138">
        <v>20</v>
      </c>
      <c r="Q362" s="138">
        <v>0</v>
      </c>
      <c r="R362" s="138">
        <v>0</v>
      </c>
      <c r="S362" s="138">
        <v>0</v>
      </c>
      <c r="T362" s="138">
        <v>21</v>
      </c>
      <c r="U362" s="138">
        <v>0</v>
      </c>
      <c r="V362" s="138">
        <v>88</v>
      </c>
      <c r="W362" s="138"/>
      <c r="X362" s="138"/>
      <c r="Y362" s="138"/>
      <c r="Z362" s="138"/>
      <c r="AA362" s="139">
        <v>1</v>
      </c>
      <c r="AB362" s="137">
        <f t="shared" si="22"/>
        <v>96.242999999999995</v>
      </c>
      <c r="AC362" s="155"/>
    </row>
    <row r="363" spans="1:29" s="140" customFormat="1" ht="105" x14ac:dyDescent="0.25">
      <c r="A363" s="138">
        <v>352</v>
      </c>
      <c r="B363" s="138" t="s">
        <v>203</v>
      </c>
      <c r="C363" s="138" t="s">
        <v>45</v>
      </c>
      <c r="D363" s="138" t="s">
        <v>326</v>
      </c>
      <c r="E363" s="138" t="s">
        <v>220</v>
      </c>
      <c r="F363" s="138" t="s">
        <v>1328</v>
      </c>
      <c r="G363" s="138" t="s">
        <v>1329</v>
      </c>
      <c r="H363" s="138" t="s">
        <v>87</v>
      </c>
      <c r="I363" s="138">
        <v>0.36599999999999999</v>
      </c>
      <c r="J363" s="138" t="s">
        <v>45</v>
      </c>
      <c r="K363" s="138" t="s">
        <v>1330</v>
      </c>
      <c r="L363" s="138"/>
      <c r="M363" s="138">
        <v>273</v>
      </c>
      <c r="N363" s="138">
        <v>0</v>
      </c>
      <c r="O363" s="138">
        <v>7</v>
      </c>
      <c r="P363" s="138">
        <v>266</v>
      </c>
      <c r="Q363" s="138">
        <v>0</v>
      </c>
      <c r="R363" s="138">
        <v>0</v>
      </c>
      <c r="S363" s="138">
        <v>3</v>
      </c>
      <c r="T363" s="138">
        <v>270</v>
      </c>
      <c r="U363" s="138">
        <v>0</v>
      </c>
      <c r="V363" s="138">
        <v>327</v>
      </c>
      <c r="W363" s="138"/>
      <c r="X363" s="138"/>
      <c r="Y363" s="138"/>
      <c r="Z363" s="138"/>
      <c r="AA363" s="139">
        <v>1</v>
      </c>
      <c r="AB363" s="137">
        <f t="shared" si="22"/>
        <v>99.918000000000006</v>
      </c>
      <c r="AC363" s="155"/>
    </row>
    <row r="364" spans="1:29" s="140" customFormat="1" ht="75" x14ac:dyDescent="0.25">
      <c r="A364" s="138">
        <v>353</v>
      </c>
      <c r="B364" s="138" t="s">
        <v>86</v>
      </c>
      <c r="C364" s="138" t="s">
        <v>45</v>
      </c>
      <c r="D364" s="138" t="s">
        <v>1331</v>
      </c>
      <c r="E364" s="138" t="s">
        <v>220</v>
      </c>
      <c r="F364" s="138" t="s">
        <v>1332</v>
      </c>
      <c r="G364" s="138" t="s">
        <v>1333</v>
      </c>
      <c r="H364" s="138" t="s">
        <v>87</v>
      </c>
      <c r="I364" s="138">
        <v>3.6</v>
      </c>
      <c r="J364" s="138" t="s">
        <v>45</v>
      </c>
      <c r="K364" s="138" t="s">
        <v>92</v>
      </c>
      <c r="L364" s="138"/>
      <c r="M364" s="138">
        <v>242</v>
      </c>
      <c r="N364" s="138">
        <v>0</v>
      </c>
      <c r="O364" s="138">
        <v>1</v>
      </c>
      <c r="P364" s="138">
        <v>241</v>
      </c>
      <c r="Q364" s="138">
        <v>0</v>
      </c>
      <c r="R364" s="138">
        <v>0</v>
      </c>
      <c r="S364" s="138">
        <v>5</v>
      </c>
      <c r="T364" s="138">
        <v>237</v>
      </c>
      <c r="U364" s="138">
        <v>0</v>
      </c>
      <c r="V364" s="138">
        <v>627</v>
      </c>
      <c r="W364" s="138"/>
      <c r="X364" s="138"/>
      <c r="Y364" s="138"/>
      <c r="Z364" s="138"/>
      <c r="AA364" s="139">
        <v>1</v>
      </c>
      <c r="AB364" s="137">
        <f t="shared" si="22"/>
        <v>871.2</v>
      </c>
      <c r="AC364" s="155"/>
    </row>
    <row r="365" spans="1:29" s="140" customFormat="1" ht="45" x14ac:dyDescent="0.25">
      <c r="A365" s="138">
        <v>354</v>
      </c>
      <c r="B365" s="138" t="s">
        <v>81</v>
      </c>
      <c r="C365" s="138" t="s">
        <v>45</v>
      </c>
      <c r="D365" s="138" t="s">
        <v>307</v>
      </c>
      <c r="E365" s="138" t="s">
        <v>219</v>
      </c>
      <c r="F365" s="138" t="s">
        <v>1334</v>
      </c>
      <c r="G365" s="138" t="s">
        <v>1335</v>
      </c>
      <c r="H365" s="138" t="s">
        <v>95</v>
      </c>
      <c r="I365" s="138">
        <v>1</v>
      </c>
      <c r="J365" s="138" t="s">
        <v>45</v>
      </c>
      <c r="K365" s="138"/>
      <c r="L365" s="138"/>
      <c r="M365" s="138">
        <v>9</v>
      </c>
      <c r="N365" s="138">
        <v>0</v>
      </c>
      <c r="O365" s="138">
        <v>0</v>
      </c>
      <c r="P365" s="138">
        <v>9</v>
      </c>
      <c r="Q365" s="138">
        <v>0</v>
      </c>
      <c r="R365" s="138">
        <v>0</v>
      </c>
      <c r="S365" s="138">
        <v>0</v>
      </c>
      <c r="T365" s="138">
        <v>9</v>
      </c>
      <c r="U365" s="138">
        <v>0</v>
      </c>
      <c r="V365" s="138">
        <v>36</v>
      </c>
      <c r="W365" s="138"/>
      <c r="X365" s="138" t="s">
        <v>1336</v>
      </c>
      <c r="Y365" s="138" t="s">
        <v>104</v>
      </c>
      <c r="Z365" s="138" t="s">
        <v>85</v>
      </c>
      <c r="AA365" s="139">
        <v>0</v>
      </c>
      <c r="AB365" s="156">
        <f t="shared" si="22"/>
        <v>9</v>
      </c>
      <c r="AC365" s="155"/>
    </row>
    <row r="366" spans="1:29" s="140" customFormat="1" ht="60" x14ac:dyDescent="0.25">
      <c r="A366" s="138">
        <v>355</v>
      </c>
      <c r="B366" s="138" t="s">
        <v>93</v>
      </c>
      <c r="C366" s="138" t="s">
        <v>47</v>
      </c>
      <c r="D366" s="138" t="s">
        <v>1337</v>
      </c>
      <c r="E366" s="138" t="s">
        <v>219</v>
      </c>
      <c r="F366" s="138" t="s">
        <v>1338</v>
      </c>
      <c r="G366" s="138" t="s">
        <v>1339</v>
      </c>
      <c r="H366" s="138" t="s">
        <v>95</v>
      </c>
      <c r="I366" s="138">
        <v>22.416</v>
      </c>
      <c r="J366" s="138" t="s">
        <v>47</v>
      </c>
      <c r="K366" s="138"/>
      <c r="L366" s="138"/>
      <c r="M366" s="138">
        <v>1</v>
      </c>
      <c r="N366" s="138">
        <v>0</v>
      </c>
      <c r="O366" s="138">
        <v>0</v>
      </c>
      <c r="P366" s="138">
        <v>1</v>
      </c>
      <c r="Q366" s="138">
        <v>0</v>
      </c>
      <c r="R366" s="138">
        <v>0</v>
      </c>
      <c r="S366" s="138">
        <v>0</v>
      </c>
      <c r="T366" s="138">
        <v>1</v>
      </c>
      <c r="U366" s="138">
        <v>0</v>
      </c>
      <c r="V366" s="138">
        <v>5</v>
      </c>
      <c r="W366" s="138"/>
      <c r="X366" s="138" t="s">
        <v>1340</v>
      </c>
      <c r="Y366" s="138" t="s">
        <v>104</v>
      </c>
      <c r="Z366" s="138" t="s">
        <v>80</v>
      </c>
      <c r="AA366" s="139">
        <v>0</v>
      </c>
      <c r="AB366" s="156">
        <f t="shared" si="22"/>
        <v>22.416</v>
      </c>
      <c r="AC366" s="155"/>
    </row>
    <row r="367" spans="1:29" s="140" customFormat="1" ht="90" x14ac:dyDescent="0.25">
      <c r="A367" s="138">
        <v>356</v>
      </c>
      <c r="B367" s="138" t="s">
        <v>86</v>
      </c>
      <c r="C367" s="138" t="s">
        <v>45</v>
      </c>
      <c r="D367" s="138" t="s">
        <v>1341</v>
      </c>
      <c r="E367" s="138" t="s">
        <v>220</v>
      </c>
      <c r="F367" s="138" t="s">
        <v>1342</v>
      </c>
      <c r="G367" s="138" t="s">
        <v>1343</v>
      </c>
      <c r="H367" s="138" t="s">
        <v>87</v>
      </c>
      <c r="I367" s="138">
        <v>7.9829999999999997</v>
      </c>
      <c r="J367" s="138" t="s">
        <v>45</v>
      </c>
      <c r="K367" s="138" t="s">
        <v>229</v>
      </c>
      <c r="L367" s="138"/>
      <c r="M367" s="138">
        <v>358</v>
      </c>
      <c r="N367" s="138">
        <v>0</v>
      </c>
      <c r="O367" s="138">
        <v>2</v>
      </c>
      <c r="P367" s="138">
        <v>356</v>
      </c>
      <c r="Q367" s="138">
        <v>0</v>
      </c>
      <c r="R367" s="138">
        <v>0</v>
      </c>
      <c r="S367" s="138">
        <v>2</v>
      </c>
      <c r="T367" s="138">
        <v>356</v>
      </c>
      <c r="U367" s="138">
        <v>0</v>
      </c>
      <c r="V367" s="138">
        <v>950</v>
      </c>
      <c r="W367" s="138"/>
      <c r="X367" s="138"/>
      <c r="Y367" s="138"/>
      <c r="Z367" s="138"/>
      <c r="AA367" s="139">
        <v>1</v>
      </c>
      <c r="AB367" s="137">
        <f t="shared" si="22"/>
        <v>2857.9140000000002</v>
      </c>
      <c r="AC367" s="155"/>
    </row>
    <row r="368" spans="1:29" s="140" customFormat="1" ht="60" x14ac:dyDescent="0.25">
      <c r="A368" s="138">
        <v>357</v>
      </c>
      <c r="B368" s="138" t="s">
        <v>81</v>
      </c>
      <c r="C368" s="138" t="s">
        <v>45</v>
      </c>
      <c r="D368" s="138" t="s">
        <v>224</v>
      </c>
      <c r="E368" s="138" t="s">
        <v>220</v>
      </c>
      <c r="F368" s="138" t="s">
        <v>1344</v>
      </c>
      <c r="G368" s="138" t="s">
        <v>1345</v>
      </c>
      <c r="H368" s="138" t="s">
        <v>87</v>
      </c>
      <c r="I368" s="138">
        <v>0.41599999999999998</v>
      </c>
      <c r="J368" s="138" t="s">
        <v>45</v>
      </c>
      <c r="K368" s="138" t="s">
        <v>1346</v>
      </c>
      <c r="L368" s="138"/>
      <c r="M368" s="138">
        <v>307</v>
      </c>
      <c r="N368" s="138">
        <v>0</v>
      </c>
      <c r="O368" s="138">
        <v>4</v>
      </c>
      <c r="P368" s="138">
        <v>303</v>
      </c>
      <c r="Q368" s="138">
        <v>0</v>
      </c>
      <c r="R368" s="138">
        <v>0</v>
      </c>
      <c r="S368" s="138">
        <v>0</v>
      </c>
      <c r="T368" s="138">
        <v>307</v>
      </c>
      <c r="U368" s="138">
        <v>0</v>
      </c>
      <c r="V368" s="138">
        <v>792</v>
      </c>
      <c r="W368" s="138"/>
      <c r="X368" s="138"/>
      <c r="Y368" s="138"/>
      <c r="Z368" s="138"/>
      <c r="AA368" s="139">
        <v>1</v>
      </c>
      <c r="AB368" s="137">
        <f t="shared" si="22"/>
        <v>127.712</v>
      </c>
      <c r="AC368" s="155"/>
    </row>
    <row r="369" spans="1:29" s="140" customFormat="1" ht="90" x14ac:dyDescent="0.25">
      <c r="A369" s="138">
        <v>358</v>
      </c>
      <c r="B369" s="138" t="s">
        <v>86</v>
      </c>
      <c r="C369" s="138" t="s">
        <v>46</v>
      </c>
      <c r="D369" s="138" t="s">
        <v>1341</v>
      </c>
      <c r="E369" s="138" t="s">
        <v>220</v>
      </c>
      <c r="F369" s="138" t="s">
        <v>1347</v>
      </c>
      <c r="G369" s="138" t="s">
        <v>1348</v>
      </c>
      <c r="H369" s="138" t="s">
        <v>95</v>
      </c>
      <c r="I369" s="138">
        <v>0.95</v>
      </c>
      <c r="J369" s="138" t="s">
        <v>46</v>
      </c>
      <c r="K369" s="138" t="s">
        <v>229</v>
      </c>
      <c r="L369" s="138"/>
      <c r="M369" s="138">
        <v>358</v>
      </c>
      <c r="N369" s="138">
        <v>0</v>
      </c>
      <c r="O369" s="138">
        <v>2</v>
      </c>
      <c r="P369" s="138">
        <v>356</v>
      </c>
      <c r="Q369" s="138">
        <v>0</v>
      </c>
      <c r="R369" s="138">
        <v>0</v>
      </c>
      <c r="S369" s="138">
        <v>2</v>
      </c>
      <c r="T369" s="138">
        <v>356</v>
      </c>
      <c r="U369" s="138">
        <v>0</v>
      </c>
      <c r="V369" s="138">
        <v>950</v>
      </c>
      <c r="W369" s="138"/>
      <c r="X369" s="138" t="s">
        <v>1349</v>
      </c>
      <c r="Y369" s="138" t="s">
        <v>110</v>
      </c>
      <c r="Z369" s="138" t="s">
        <v>80</v>
      </c>
      <c r="AA369" s="139">
        <v>0</v>
      </c>
      <c r="AB369" s="156">
        <f>I369*M369</f>
        <v>340.1</v>
      </c>
      <c r="AC369" s="155"/>
    </row>
    <row r="370" spans="1:29" s="140" customFormat="1" ht="45" x14ac:dyDescent="0.25">
      <c r="A370" s="138">
        <v>359</v>
      </c>
      <c r="B370" s="138" t="s">
        <v>81</v>
      </c>
      <c r="C370" s="138" t="s">
        <v>45</v>
      </c>
      <c r="D370" s="138" t="s">
        <v>199</v>
      </c>
      <c r="E370" s="138" t="s">
        <v>219</v>
      </c>
      <c r="F370" s="138" t="s">
        <v>1350</v>
      </c>
      <c r="G370" s="138" t="s">
        <v>1351</v>
      </c>
      <c r="H370" s="138" t="s">
        <v>87</v>
      </c>
      <c r="I370" s="138">
        <v>1</v>
      </c>
      <c r="J370" s="138" t="s">
        <v>45</v>
      </c>
      <c r="K370" s="138"/>
      <c r="L370" s="138"/>
      <c r="M370" s="138">
        <v>65</v>
      </c>
      <c r="N370" s="138">
        <v>0</v>
      </c>
      <c r="O370" s="138">
        <v>0</v>
      </c>
      <c r="P370" s="138">
        <v>65</v>
      </c>
      <c r="Q370" s="138">
        <v>0</v>
      </c>
      <c r="R370" s="138">
        <v>0</v>
      </c>
      <c r="S370" s="138">
        <v>0</v>
      </c>
      <c r="T370" s="138">
        <v>65</v>
      </c>
      <c r="U370" s="138">
        <v>0</v>
      </c>
      <c r="V370" s="138">
        <v>109</v>
      </c>
      <c r="W370" s="138"/>
      <c r="X370" s="138"/>
      <c r="Y370" s="138"/>
      <c r="Z370" s="138"/>
      <c r="AA370" s="139">
        <v>1</v>
      </c>
      <c r="AB370" s="137">
        <f t="shared" ref="AB370:AB395" si="23">I370*M370</f>
        <v>65</v>
      </c>
      <c r="AC370" s="155"/>
    </row>
    <row r="371" spans="1:29" s="140" customFormat="1" ht="45" x14ac:dyDescent="0.25">
      <c r="A371" s="138">
        <v>360</v>
      </c>
      <c r="B371" s="138" t="s">
        <v>86</v>
      </c>
      <c r="C371" s="138" t="s">
        <v>45</v>
      </c>
      <c r="D371" s="138" t="s">
        <v>115</v>
      </c>
      <c r="E371" s="138" t="s">
        <v>220</v>
      </c>
      <c r="F371" s="138" t="s">
        <v>1352</v>
      </c>
      <c r="G371" s="138" t="s">
        <v>1353</v>
      </c>
      <c r="H371" s="138" t="s">
        <v>87</v>
      </c>
      <c r="I371" s="138">
        <v>7.4329999999999998</v>
      </c>
      <c r="J371" s="138" t="s">
        <v>45</v>
      </c>
      <c r="K371" s="138" t="s">
        <v>1354</v>
      </c>
      <c r="L371" s="138"/>
      <c r="M371" s="138">
        <v>62</v>
      </c>
      <c r="N371" s="138">
        <v>0</v>
      </c>
      <c r="O371" s="138">
        <v>6</v>
      </c>
      <c r="P371" s="138">
        <v>56</v>
      </c>
      <c r="Q371" s="138">
        <v>0</v>
      </c>
      <c r="R371" s="138">
        <v>0</v>
      </c>
      <c r="S371" s="138">
        <v>0</v>
      </c>
      <c r="T371" s="138">
        <v>62</v>
      </c>
      <c r="U371" s="138">
        <v>0</v>
      </c>
      <c r="V371" s="138">
        <v>224</v>
      </c>
      <c r="W371" s="138"/>
      <c r="X371" s="138"/>
      <c r="Y371" s="138"/>
      <c r="Z371" s="138"/>
      <c r="AA371" s="139">
        <v>1</v>
      </c>
      <c r="AB371" s="137">
        <f t="shared" si="23"/>
        <v>460.846</v>
      </c>
      <c r="AC371" s="155"/>
    </row>
    <row r="372" spans="1:29" s="140" customFormat="1" ht="45" x14ac:dyDescent="0.25">
      <c r="A372" s="157">
        <v>361</v>
      </c>
      <c r="B372" s="157" t="s">
        <v>203</v>
      </c>
      <c r="C372" s="157" t="s">
        <v>45</v>
      </c>
      <c r="D372" s="157" t="s">
        <v>227</v>
      </c>
      <c r="E372" s="157" t="s">
        <v>220</v>
      </c>
      <c r="F372" s="157" t="s">
        <v>1355</v>
      </c>
      <c r="G372" s="157" t="s">
        <v>1356</v>
      </c>
      <c r="H372" s="157" t="s">
        <v>95</v>
      </c>
      <c r="I372" s="157">
        <v>4.55</v>
      </c>
      <c r="J372" s="157" t="s">
        <v>45</v>
      </c>
      <c r="K372" s="157" t="s">
        <v>228</v>
      </c>
      <c r="L372" s="157"/>
      <c r="M372" s="157">
        <v>79</v>
      </c>
      <c r="N372" s="157">
        <v>0</v>
      </c>
      <c r="O372" s="157">
        <v>2</v>
      </c>
      <c r="P372" s="157">
        <v>77</v>
      </c>
      <c r="Q372" s="157">
        <v>0</v>
      </c>
      <c r="R372" s="157">
        <v>0</v>
      </c>
      <c r="S372" s="157">
        <v>4</v>
      </c>
      <c r="T372" s="157">
        <v>75</v>
      </c>
      <c r="U372" s="157">
        <v>0</v>
      </c>
      <c r="V372" s="157">
        <v>140</v>
      </c>
      <c r="W372" s="157"/>
      <c r="X372" s="157" t="s">
        <v>1357</v>
      </c>
      <c r="Y372" s="157" t="s">
        <v>97</v>
      </c>
      <c r="Z372" s="157" t="s">
        <v>85</v>
      </c>
      <c r="AA372" s="158">
        <v>1</v>
      </c>
      <c r="AB372" s="159">
        <f t="shared" si="23"/>
        <v>359.45</v>
      </c>
      <c r="AC372" s="155"/>
    </row>
    <row r="373" spans="1:29" s="140" customFormat="1" ht="120" x14ac:dyDescent="0.25">
      <c r="A373" s="138">
        <v>362</v>
      </c>
      <c r="B373" s="138" t="s">
        <v>93</v>
      </c>
      <c r="C373" s="138" t="s">
        <v>47</v>
      </c>
      <c r="D373" s="138" t="s">
        <v>1358</v>
      </c>
      <c r="E373" s="138" t="s">
        <v>220</v>
      </c>
      <c r="F373" s="138" t="s">
        <v>1359</v>
      </c>
      <c r="G373" s="138" t="s">
        <v>1360</v>
      </c>
      <c r="H373" s="138" t="s">
        <v>95</v>
      </c>
      <c r="I373" s="138">
        <v>6.05</v>
      </c>
      <c r="J373" s="138" t="s">
        <v>47</v>
      </c>
      <c r="K373" s="138" t="s">
        <v>1361</v>
      </c>
      <c r="L373" s="138"/>
      <c r="M373" s="138">
        <v>15</v>
      </c>
      <c r="N373" s="138">
        <v>0</v>
      </c>
      <c r="O373" s="138">
        <v>2</v>
      </c>
      <c r="P373" s="138">
        <v>13</v>
      </c>
      <c r="Q373" s="138">
        <v>0</v>
      </c>
      <c r="R373" s="138">
        <v>0</v>
      </c>
      <c r="S373" s="138">
        <v>0</v>
      </c>
      <c r="T373" s="138">
        <v>15</v>
      </c>
      <c r="U373" s="138">
        <v>0</v>
      </c>
      <c r="V373" s="138">
        <v>34</v>
      </c>
      <c r="W373" s="138"/>
      <c r="X373" s="138" t="s">
        <v>1362</v>
      </c>
      <c r="Y373" s="138" t="s">
        <v>101</v>
      </c>
      <c r="Z373" s="138" t="s">
        <v>88</v>
      </c>
      <c r="AA373" s="139">
        <v>0</v>
      </c>
      <c r="AB373" s="156">
        <f t="shared" si="23"/>
        <v>90.75</v>
      </c>
      <c r="AC373" s="155"/>
    </row>
    <row r="374" spans="1:29" s="140" customFormat="1" ht="90" x14ac:dyDescent="0.25">
      <c r="A374" s="138">
        <v>363</v>
      </c>
      <c r="B374" s="138" t="s">
        <v>93</v>
      </c>
      <c r="C374" s="138" t="s">
        <v>47</v>
      </c>
      <c r="D374" s="138" t="s">
        <v>1363</v>
      </c>
      <c r="E374" s="138" t="s">
        <v>220</v>
      </c>
      <c r="F374" s="138" t="s">
        <v>1359</v>
      </c>
      <c r="G374" s="138" t="s">
        <v>1364</v>
      </c>
      <c r="H374" s="138" t="s">
        <v>95</v>
      </c>
      <c r="I374" s="138">
        <v>26.882999999999999</v>
      </c>
      <c r="J374" s="138" t="s">
        <v>47</v>
      </c>
      <c r="K374" s="138" t="s">
        <v>117</v>
      </c>
      <c r="L374" s="138"/>
      <c r="M374" s="138">
        <v>2</v>
      </c>
      <c r="N374" s="138">
        <v>0</v>
      </c>
      <c r="O374" s="138">
        <v>1</v>
      </c>
      <c r="P374" s="138">
        <v>1</v>
      </c>
      <c r="Q374" s="138">
        <v>0</v>
      </c>
      <c r="R374" s="138">
        <v>0</v>
      </c>
      <c r="S374" s="138">
        <v>0</v>
      </c>
      <c r="T374" s="138">
        <v>2</v>
      </c>
      <c r="U374" s="138">
        <v>0</v>
      </c>
      <c r="V374" s="138">
        <v>13</v>
      </c>
      <c r="W374" s="138"/>
      <c r="X374" s="138" t="s">
        <v>1365</v>
      </c>
      <c r="Y374" s="138" t="s">
        <v>101</v>
      </c>
      <c r="Z374" s="138" t="s">
        <v>88</v>
      </c>
      <c r="AA374" s="139">
        <v>0</v>
      </c>
      <c r="AB374" s="156">
        <f t="shared" si="23"/>
        <v>53.765999999999998</v>
      </c>
      <c r="AC374" s="155"/>
    </row>
    <row r="375" spans="1:29" s="140" customFormat="1" ht="90" x14ac:dyDescent="0.25">
      <c r="A375" s="138">
        <v>364</v>
      </c>
      <c r="B375" s="138" t="s">
        <v>93</v>
      </c>
      <c r="C375" s="138" t="s">
        <v>47</v>
      </c>
      <c r="D375" s="138" t="s">
        <v>1366</v>
      </c>
      <c r="E375" s="138" t="s">
        <v>220</v>
      </c>
      <c r="F375" s="138" t="s">
        <v>1359</v>
      </c>
      <c r="G375" s="138" t="s">
        <v>1367</v>
      </c>
      <c r="H375" s="138" t="s">
        <v>95</v>
      </c>
      <c r="I375" s="138">
        <v>4.9329999999999998</v>
      </c>
      <c r="J375" s="138" t="s">
        <v>47</v>
      </c>
      <c r="K375" s="138" t="s">
        <v>209</v>
      </c>
      <c r="L375" s="138"/>
      <c r="M375" s="138">
        <v>18</v>
      </c>
      <c r="N375" s="138">
        <v>0</v>
      </c>
      <c r="O375" s="138">
        <v>1</v>
      </c>
      <c r="P375" s="138">
        <v>17</v>
      </c>
      <c r="Q375" s="138">
        <v>0</v>
      </c>
      <c r="R375" s="138">
        <v>0</v>
      </c>
      <c r="S375" s="138">
        <v>0</v>
      </c>
      <c r="T375" s="138">
        <v>18</v>
      </c>
      <c r="U375" s="138">
        <v>0</v>
      </c>
      <c r="V375" s="138">
        <v>120</v>
      </c>
      <c r="W375" s="138"/>
      <c r="X375" s="138" t="s">
        <v>1368</v>
      </c>
      <c r="Y375" s="138" t="s">
        <v>101</v>
      </c>
      <c r="Z375" s="138" t="s">
        <v>88</v>
      </c>
      <c r="AA375" s="139">
        <v>0</v>
      </c>
      <c r="AB375" s="156">
        <f t="shared" si="23"/>
        <v>88.793999999999997</v>
      </c>
      <c r="AC375" s="155"/>
    </row>
    <row r="376" spans="1:29" s="140" customFormat="1" ht="45" x14ac:dyDescent="0.25">
      <c r="A376" s="138">
        <v>365</v>
      </c>
      <c r="B376" s="138" t="s">
        <v>81</v>
      </c>
      <c r="C376" s="138" t="s">
        <v>45</v>
      </c>
      <c r="D376" s="138" t="s">
        <v>99</v>
      </c>
      <c r="E376" s="138" t="s">
        <v>219</v>
      </c>
      <c r="F376" s="138" t="s">
        <v>1369</v>
      </c>
      <c r="G376" s="138" t="s">
        <v>1370</v>
      </c>
      <c r="H376" s="138" t="s">
        <v>87</v>
      </c>
      <c r="I376" s="138">
        <v>2.766</v>
      </c>
      <c r="J376" s="138" t="s">
        <v>45</v>
      </c>
      <c r="K376" s="138"/>
      <c r="L376" s="138"/>
      <c r="M376" s="138">
        <v>21</v>
      </c>
      <c r="N376" s="138">
        <v>0</v>
      </c>
      <c r="O376" s="138">
        <v>0</v>
      </c>
      <c r="P376" s="138">
        <v>21</v>
      </c>
      <c r="Q376" s="138">
        <v>0</v>
      </c>
      <c r="R376" s="138">
        <v>0</v>
      </c>
      <c r="S376" s="138">
        <v>0</v>
      </c>
      <c r="T376" s="138">
        <v>21</v>
      </c>
      <c r="U376" s="138">
        <v>0</v>
      </c>
      <c r="V376" s="138">
        <v>62</v>
      </c>
      <c r="W376" s="138"/>
      <c r="X376" s="138"/>
      <c r="Y376" s="138"/>
      <c r="Z376" s="138"/>
      <c r="AA376" s="139">
        <v>1</v>
      </c>
      <c r="AB376" s="137">
        <f t="shared" si="23"/>
        <v>58.085999999999999</v>
      </c>
      <c r="AC376" s="155"/>
    </row>
    <row r="377" spans="1:29" s="140" customFormat="1" ht="75" x14ac:dyDescent="0.25">
      <c r="A377" s="138">
        <v>366</v>
      </c>
      <c r="B377" s="138" t="s">
        <v>83</v>
      </c>
      <c r="C377" s="138" t="s">
        <v>45</v>
      </c>
      <c r="D377" s="138" t="s">
        <v>1371</v>
      </c>
      <c r="E377" s="138" t="s">
        <v>219</v>
      </c>
      <c r="F377" s="138" t="s">
        <v>1372</v>
      </c>
      <c r="G377" s="138" t="s">
        <v>1373</v>
      </c>
      <c r="H377" s="138" t="s">
        <v>87</v>
      </c>
      <c r="I377" s="138">
        <v>5.25</v>
      </c>
      <c r="J377" s="138" t="s">
        <v>45</v>
      </c>
      <c r="K377" s="138"/>
      <c r="L377" s="138"/>
      <c r="M377" s="138">
        <v>6</v>
      </c>
      <c r="N377" s="138">
        <v>0</v>
      </c>
      <c r="O377" s="138">
        <v>0</v>
      </c>
      <c r="P377" s="138">
        <v>6</v>
      </c>
      <c r="Q377" s="138">
        <v>0</v>
      </c>
      <c r="R377" s="138">
        <v>0</v>
      </c>
      <c r="S377" s="138">
        <v>0</v>
      </c>
      <c r="T377" s="138">
        <v>6</v>
      </c>
      <c r="U377" s="138">
        <v>0</v>
      </c>
      <c r="V377" s="138">
        <v>14</v>
      </c>
      <c r="W377" s="138"/>
      <c r="X377" s="138"/>
      <c r="Y377" s="138"/>
      <c r="Z377" s="138"/>
      <c r="AA377" s="139">
        <v>1</v>
      </c>
      <c r="AB377" s="137">
        <f t="shared" si="23"/>
        <v>31.5</v>
      </c>
      <c r="AC377" s="155"/>
    </row>
    <row r="378" spans="1:29" s="140" customFormat="1" ht="30" x14ac:dyDescent="0.25">
      <c r="A378" s="138">
        <v>367</v>
      </c>
      <c r="B378" s="138" t="s">
        <v>203</v>
      </c>
      <c r="C378" s="138" t="s">
        <v>45</v>
      </c>
      <c r="D378" s="138" t="s">
        <v>1374</v>
      </c>
      <c r="E378" s="138" t="s">
        <v>219</v>
      </c>
      <c r="F378" s="138" t="s">
        <v>1375</v>
      </c>
      <c r="G378" s="138" t="s">
        <v>1376</v>
      </c>
      <c r="H378" s="138" t="s">
        <v>87</v>
      </c>
      <c r="I378" s="138">
        <v>1.8660000000000001</v>
      </c>
      <c r="J378" s="138" t="s">
        <v>45</v>
      </c>
      <c r="K378" s="138"/>
      <c r="L378" s="138"/>
      <c r="M378" s="138">
        <v>25</v>
      </c>
      <c r="N378" s="138">
        <v>0</v>
      </c>
      <c r="O378" s="138">
        <v>0</v>
      </c>
      <c r="P378" s="138">
        <v>25</v>
      </c>
      <c r="Q378" s="138">
        <v>0</v>
      </c>
      <c r="R378" s="138">
        <v>0</v>
      </c>
      <c r="S378" s="138">
        <v>0</v>
      </c>
      <c r="T378" s="138">
        <v>25</v>
      </c>
      <c r="U378" s="138">
        <v>0</v>
      </c>
      <c r="V378" s="138">
        <v>13</v>
      </c>
      <c r="W378" s="138"/>
      <c r="X378" s="138"/>
      <c r="Y378" s="138"/>
      <c r="Z378" s="138"/>
      <c r="AA378" s="139">
        <v>1</v>
      </c>
      <c r="AB378" s="137">
        <f t="shared" si="23"/>
        <v>46.65</v>
      </c>
      <c r="AC378" s="155"/>
    </row>
    <row r="379" spans="1:29" s="140" customFormat="1" ht="75" x14ac:dyDescent="0.25">
      <c r="A379" s="138">
        <v>368</v>
      </c>
      <c r="B379" s="138" t="s">
        <v>83</v>
      </c>
      <c r="C379" s="138" t="s">
        <v>45</v>
      </c>
      <c r="D379" s="138" t="s">
        <v>1371</v>
      </c>
      <c r="E379" s="138" t="s">
        <v>219</v>
      </c>
      <c r="F379" s="138" t="s">
        <v>1377</v>
      </c>
      <c r="G379" s="138" t="s">
        <v>1378</v>
      </c>
      <c r="H379" s="138" t="s">
        <v>87</v>
      </c>
      <c r="I379" s="138">
        <v>3.8330000000000002</v>
      </c>
      <c r="J379" s="138" t="s">
        <v>45</v>
      </c>
      <c r="K379" s="138"/>
      <c r="L379" s="138"/>
      <c r="M379" s="138">
        <v>6</v>
      </c>
      <c r="N379" s="138">
        <v>0</v>
      </c>
      <c r="O379" s="138">
        <v>0</v>
      </c>
      <c r="P379" s="138">
        <v>6</v>
      </c>
      <c r="Q379" s="138">
        <v>0</v>
      </c>
      <c r="R379" s="138">
        <v>0</v>
      </c>
      <c r="S379" s="138">
        <v>0</v>
      </c>
      <c r="T379" s="138">
        <v>6</v>
      </c>
      <c r="U379" s="138">
        <v>0</v>
      </c>
      <c r="V379" s="138">
        <v>14</v>
      </c>
      <c r="W379" s="138"/>
      <c r="X379" s="138"/>
      <c r="Y379" s="138"/>
      <c r="Z379" s="138"/>
      <c r="AA379" s="139">
        <v>1</v>
      </c>
      <c r="AB379" s="137">
        <f t="shared" si="23"/>
        <v>22.998000000000001</v>
      </c>
      <c r="AC379" s="155"/>
    </row>
    <row r="380" spans="1:29" s="140" customFormat="1" ht="16.5" x14ac:dyDescent="0.25">
      <c r="A380" s="138">
        <v>369</v>
      </c>
      <c r="B380" s="138" t="s">
        <v>203</v>
      </c>
      <c r="C380" s="138" t="s">
        <v>45</v>
      </c>
      <c r="D380" s="138" t="s">
        <v>1379</v>
      </c>
      <c r="E380" s="138" t="s">
        <v>219</v>
      </c>
      <c r="F380" s="138" t="s">
        <v>1380</v>
      </c>
      <c r="G380" s="138" t="s">
        <v>1381</v>
      </c>
      <c r="H380" s="138" t="s">
        <v>87</v>
      </c>
      <c r="I380" s="138">
        <v>1</v>
      </c>
      <c r="J380" s="138" t="s">
        <v>45</v>
      </c>
      <c r="K380" s="138"/>
      <c r="L380" s="138"/>
      <c r="M380" s="138">
        <v>43</v>
      </c>
      <c r="N380" s="138">
        <v>0</v>
      </c>
      <c r="O380" s="138">
        <v>0</v>
      </c>
      <c r="P380" s="138">
        <v>43</v>
      </c>
      <c r="Q380" s="138">
        <v>0</v>
      </c>
      <c r="R380" s="138">
        <v>0</v>
      </c>
      <c r="S380" s="138">
        <v>0</v>
      </c>
      <c r="T380" s="138">
        <v>43</v>
      </c>
      <c r="U380" s="138">
        <v>0</v>
      </c>
      <c r="V380" s="138">
        <v>22</v>
      </c>
      <c r="W380" s="138"/>
      <c r="X380" s="138"/>
      <c r="Y380" s="138"/>
      <c r="Z380" s="138"/>
      <c r="AA380" s="139">
        <v>1</v>
      </c>
      <c r="AB380" s="137">
        <f t="shared" si="23"/>
        <v>43</v>
      </c>
      <c r="AC380" s="155"/>
    </row>
    <row r="381" spans="1:29" s="140" customFormat="1" ht="45" x14ac:dyDescent="0.25">
      <c r="A381" s="138">
        <v>370</v>
      </c>
      <c r="B381" s="138" t="s">
        <v>81</v>
      </c>
      <c r="C381" s="138" t="s">
        <v>45</v>
      </c>
      <c r="D381" s="138" t="s">
        <v>205</v>
      </c>
      <c r="E381" s="138" t="s">
        <v>219</v>
      </c>
      <c r="F381" s="138" t="s">
        <v>1382</v>
      </c>
      <c r="G381" s="138" t="s">
        <v>1383</v>
      </c>
      <c r="H381" s="138" t="s">
        <v>87</v>
      </c>
      <c r="I381" s="138">
        <v>2.4329999999999998</v>
      </c>
      <c r="J381" s="138" t="s">
        <v>45</v>
      </c>
      <c r="K381" s="138" t="s">
        <v>1384</v>
      </c>
      <c r="L381" s="138"/>
      <c r="M381" s="138">
        <v>16</v>
      </c>
      <c r="N381" s="138">
        <v>0</v>
      </c>
      <c r="O381" s="138">
        <v>2</v>
      </c>
      <c r="P381" s="138">
        <v>14</v>
      </c>
      <c r="Q381" s="138">
        <v>0</v>
      </c>
      <c r="R381" s="138">
        <v>0</v>
      </c>
      <c r="S381" s="138">
        <v>0</v>
      </c>
      <c r="T381" s="138">
        <v>16</v>
      </c>
      <c r="U381" s="138">
        <v>0</v>
      </c>
      <c r="V381" s="138">
        <v>26</v>
      </c>
      <c r="W381" s="138"/>
      <c r="X381" s="138"/>
      <c r="Y381" s="138"/>
      <c r="Z381" s="138"/>
      <c r="AA381" s="139">
        <v>1</v>
      </c>
      <c r="AB381" s="137">
        <f t="shared" si="23"/>
        <v>38.927999999999997</v>
      </c>
      <c r="AC381" s="155"/>
    </row>
    <row r="382" spans="1:29" s="140" customFormat="1" ht="30" x14ac:dyDescent="0.25">
      <c r="A382" s="138">
        <v>371</v>
      </c>
      <c r="B382" s="138" t="s">
        <v>203</v>
      </c>
      <c r="C382" s="138" t="s">
        <v>45</v>
      </c>
      <c r="D382" s="138" t="s">
        <v>351</v>
      </c>
      <c r="E382" s="138" t="s">
        <v>219</v>
      </c>
      <c r="F382" s="138" t="s">
        <v>1385</v>
      </c>
      <c r="G382" s="138" t="s">
        <v>1386</v>
      </c>
      <c r="H382" s="138" t="s">
        <v>87</v>
      </c>
      <c r="I382" s="138">
        <v>2.0329999999999999</v>
      </c>
      <c r="J382" s="138" t="s">
        <v>45</v>
      </c>
      <c r="K382" s="138"/>
      <c r="L382" s="138"/>
      <c r="M382" s="138">
        <v>20</v>
      </c>
      <c r="N382" s="138">
        <v>0</v>
      </c>
      <c r="O382" s="138">
        <v>0</v>
      </c>
      <c r="P382" s="138">
        <v>20</v>
      </c>
      <c r="Q382" s="138">
        <v>0</v>
      </c>
      <c r="R382" s="138">
        <v>0</v>
      </c>
      <c r="S382" s="138">
        <v>0</v>
      </c>
      <c r="T382" s="138">
        <v>20</v>
      </c>
      <c r="U382" s="138">
        <v>0</v>
      </c>
      <c r="V382" s="138">
        <v>40</v>
      </c>
      <c r="W382" s="138"/>
      <c r="X382" s="138"/>
      <c r="Y382" s="138"/>
      <c r="Z382" s="138"/>
      <c r="AA382" s="139">
        <v>1</v>
      </c>
      <c r="AB382" s="137">
        <f t="shared" si="23"/>
        <v>40.659999999999997</v>
      </c>
      <c r="AC382" s="155"/>
    </row>
    <row r="383" spans="1:29" s="140" customFormat="1" ht="45" x14ac:dyDescent="0.25">
      <c r="A383" s="138">
        <v>372</v>
      </c>
      <c r="B383" s="138" t="s">
        <v>81</v>
      </c>
      <c r="C383" s="138" t="s">
        <v>45</v>
      </c>
      <c r="D383" s="138" t="s">
        <v>205</v>
      </c>
      <c r="E383" s="138" t="s">
        <v>219</v>
      </c>
      <c r="F383" s="138" t="s">
        <v>1387</v>
      </c>
      <c r="G383" s="138" t="s">
        <v>1388</v>
      </c>
      <c r="H383" s="138" t="s">
        <v>87</v>
      </c>
      <c r="I383" s="138">
        <v>2.2000000000000002</v>
      </c>
      <c r="J383" s="138" t="s">
        <v>45</v>
      </c>
      <c r="K383" s="138" t="s">
        <v>1384</v>
      </c>
      <c r="L383" s="138"/>
      <c r="M383" s="138">
        <v>16</v>
      </c>
      <c r="N383" s="138">
        <v>0</v>
      </c>
      <c r="O383" s="138">
        <v>2</v>
      </c>
      <c r="P383" s="138">
        <v>14</v>
      </c>
      <c r="Q383" s="138">
        <v>0</v>
      </c>
      <c r="R383" s="138">
        <v>0</v>
      </c>
      <c r="S383" s="138">
        <v>0</v>
      </c>
      <c r="T383" s="138">
        <v>16</v>
      </c>
      <c r="U383" s="138">
        <v>0</v>
      </c>
      <c r="V383" s="138">
        <v>26</v>
      </c>
      <c r="W383" s="138"/>
      <c r="X383" s="138"/>
      <c r="Y383" s="138"/>
      <c r="Z383" s="138"/>
      <c r="AA383" s="139">
        <v>1</v>
      </c>
      <c r="AB383" s="137">
        <f t="shared" si="23"/>
        <v>35.200000000000003</v>
      </c>
      <c r="AC383" s="155"/>
    </row>
    <row r="384" spans="1:29" s="140" customFormat="1" ht="30" x14ac:dyDescent="0.25">
      <c r="A384" s="138">
        <v>373</v>
      </c>
      <c r="B384" s="138" t="s">
        <v>203</v>
      </c>
      <c r="C384" s="138" t="s">
        <v>45</v>
      </c>
      <c r="D384" s="138" t="s">
        <v>351</v>
      </c>
      <c r="E384" s="138" t="s">
        <v>219</v>
      </c>
      <c r="F384" s="138" t="s">
        <v>1389</v>
      </c>
      <c r="G384" s="138" t="s">
        <v>1390</v>
      </c>
      <c r="H384" s="138" t="s">
        <v>87</v>
      </c>
      <c r="I384" s="138">
        <v>2.75</v>
      </c>
      <c r="J384" s="138" t="s">
        <v>45</v>
      </c>
      <c r="K384" s="138"/>
      <c r="L384" s="138"/>
      <c r="M384" s="138">
        <v>20</v>
      </c>
      <c r="N384" s="138">
        <v>0</v>
      </c>
      <c r="O384" s="138">
        <v>0</v>
      </c>
      <c r="P384" s="138">
        <v>20</v>
      </c>
      <c r="Q384" s="138">
        <v>0</v>
      </c>
      <c r="R384" s="138">
        <v>0</v>
      </c>
      <c r="S384" s="138">
        <v>0</v>
      </c>
      <c r="T384" s="138">
        <v>20</v>
      </c>
      <c r="U384" s="138">
        <v>0</v>
      </c>
      <c r="V384" s="138">
        <v>40</v>
      </c>
      <c r="W384" s="138"/>
      <c r="X384" s="138"/>
      <c r="Y384" s="138"/>
      <c r="Z384" s="138"/>
      <c r="AA384" s="139">
        <v>1</v>
      </c>
      <c r="AB384" s="137">
        <f t="shared" si="23"/>
        <v>55</v>
      </c>
      <c r="AC384" s="155"/>
    </row>
    <row r="385" spans="1:29" s="140" customFormat="1" ht="30" x14ac:dyDescent="0.25">
      <c r="A385" s="138">
        <v>374</v>
      </c>
      <c r="B385" s="138" t="s">
        <v>203</v>
      </c>
      <c r="C385" s="138" t="s">
        <v>45</v>
      </c>
      <c r="D385" s="138" t="s">
        <v>351</v>
      </c>
      <c r="E385" s="138" t="s">
        <v>219</v>
      </c>
      <c r="F385" s="138" t="s">
        <v>1391</v>
      </c>
      <c r="G385" s="138" t="s">
        <v>1392</v>
      </c>
      <c r="H385" s="138" t="s">
        <v>87</v>
      </c>
      <c r="I385" s="138">
        <v>1.2</v>
      </c>
      <c r="J385" s="138" t="s">
        <v>45</v>
      </c>
      <c r="K385" s="138"/>
      <c r="L385" s="138"/>
      <c r="M385" s="138">
        <v>20</v>
      </c>
      <c r="N385" s="138">
        <v>0</v>
      </c>
      <c r="O385" s="138">
        <v>0</v>
      </c>
      <c r="P385" s="138">
        <v>20</v>
      </c>
      <c r="Q385" s="138">
        <v>0</v>
      </c>
      <c r="R385" s="138">
        <v>0</v>
      </c>
      <c r="S385" s="138">
        <v>0</v>
      </c>
      <c r="T385" s="138">
        <v>20</v>
      </c>
      <c r="U385" s="138">
        <v>0</v>
      </c>
      <c r="V385" s="138">
        <v>40</v>
      </c>
      <c r="W385" s="138"/>
      <c r="X385" s="138"/>
      <c r="Y385" s="138"/>
      <c r="Z385" s="138"/>
      <c r="AA385" s="139">
        <v>1</v>
      </c>
      <c r="AB385" s="137">
        <f t="shared" si="23"/>
        <v>24</v>
      </c>
      <c r="AC385" s="155"/>
    </row>
    <row r="386" spans="1:29" s="140" customFormat="1" ht="30" x14ac:dyDescent="0.25">
      <c r="A386" s="138">
        <v>375</v>
      </c>
      <c r="B386" s="138" t="s">
        <v>203</v>
      </c>
      <c r="C386" s="138" t="s">
        <v>45</v>
      </c>
      <c r="D386" s="138" t="s">
        <v>1075</v>
      </c>
      <c r="E386" s="138" t="s">
        <v>219</v>
      </c>
      <c r="F386" s="138" t="s">
        <v>1393</v>
      </c>
      <c r="G386" s="138" t="s">
        <v>1394</v>
      </c>
      <c r="H386" s="138" t="s">
        <v>87</v>
      </c>
      <c r="I386" s="138">
        <v>1.3160000000000001</v>
      </c>
      <c r="J386" s="138" t="s">
        <v>45</v>
      </c>
      <c r="K386" s="138"/>
      <c r="L386" s="138"/>
      <c r="M386" s="138">
        <v>44</v>
      </c>
      <c r="N386" s="138">
        <v>0</v>
      </c>
      <c r="O386" s="138">
        <v>0</v>
      </c>
      <c r="P386" s="138">
        <v>44</v>
      </c>
      <c r="Q386" s="138">
        <v>0</v>
      </c>
      <c r="R386" s="138">
        <v>0</v>
      </c>
      <c r="S386" s="138">
        <v>0</v>
      </c>
      <c r="T386" s="138">
        <v>44</v>
      </c>
      <c r="U386" s="138">
        <v>0</v>
      </c>
      <c r="V386" s="138">
        <v>36</v>
      </c>
      <c r="W386" s="138"/>
      <c r="X386" s="138"/>
      <c r="Y386" s="138"/>
      <c r="Z386" s="138"/>
      <c r="AA386" s="139">
        <v>1</v>
      </c>
      <c r="AB386" s="137">
        <f t="shared" si="23"/>
        <v>57.904000000000003</v>
      </c>
      <c r="AC386" s="155"/>
    </row>
    <row r="387" spans="1:29" s="140" customFormat="1" ht="30" x14ac:dyDescent="0.25">
      <c r="A387" s="157">
        <v>376</v>
      </c>
      <c r="B387" s="157" t="s">
        <v>86</v>
      </c>
      <c r="C387" s="157" t="s">
        <v>46</v>
      </c>
      <c r="D387" s="157" t="s">
        <v>332</v>
      </c>
      <c r="E387" s="157" t="s">
        <v>220</v>
      </c>
      <c r="F387" s="157" t="s">
        <v>1395</v>
      </c>
      <c r="G387" s="157" t="s">
        <v>1396</v>
      </c>
      <c r="H387" s="157" t="s">
        <v>95</v>
      </c>
      <c r="I387" s="157">
        <v>0.71599999999999997</v>
      </c>
      <c r="J387" s="157" t="s">
        <v>46</v>
      </c>
      <c r="K387" s="157" t="s">
        <v>331</v>
      </c>
      <c r="L387" s="157"/>
      <c r="M387" s="157">
        <v>5</v>
      </c>
      <c r="N387" s="157">
        <v>0</v>
      </c>
      <c r="O387" s="157">
        <v>4</v>
      </c>
      <c r="P387" s="157">
        <v>1</v>
      </c>
      <c r="Q387" s="157">
        <v>0</v>
      </c>
      <c r="R387" s="157">
        <v>0</v>
      </c>
      <c r="S387" s="157">
        <v>0</v>
      </c>
      <c r="T387" s="157">
        <v>5</v>
      </c>
      <c r="U387" s="157">
        <v>0</v>
      </c>
      <c r="V387" s="157">
        <v>892</v>
      </c>
      <c r="W387" s="157"/>
      <c r="X387" s="157" t="s">
        <v>1397</v>
      </c>
      <c r="Y387" s="157" t="s">
        <v>79</v>
      </c>
      <c r="Z387" s="157" t="s">
        <v>82</v>
      </c>
      <c r="AA387" s="158">
        <v>1</v>
      </c>
      <c r="AB387" s="159">
        <f t="shared" si="23"/>
        <v>3.58</v>
      </c>
      <c r="AC387" s="155"/>
    </row>
    <row r="388" spans="1:29" s="140" customFormat="1" ht="30" x14ac:dyDescent="0.25">
      <c r="A388" s="157">
        <v>377</v>
      </c>
      <c r="B388" s="157" t="s">
        <v>86</v>
      </c>
      <c r="C388" s="157" t="s">
        <v>46</v>
      </c>
      <c r="D388" s="157" t="s">
        <v>332</v>
      </c>
      <c r="E388" s="157" t="s">
        <v>220</v>
      </c>
      <c r="F388" s="157" t="s">
        <v>1395</v>
      </c>
      <c r="G388" s="157" t="s">
        <v>1398</v>
      </c>
      <c r="H388" s="157" t="s">
        <v>95</v>
      </c>
      <c r="I388" s="157">
        <v>0.5</v>
      </c>
      <c r="J388" s="157" t="s">
        <v>46</v>
      </c>
      <c r="K388" s="157"/>
      <c r="L388" s="157"/>
      <c r="M388" s="157">
        <v>23</v>
      </c>
      <c r="N388" s="157">
        <v>0</v>
      </c>
      <c r="O388" s="157">
        <v>0</v>
      </c>
      <c r="P388" s="157">
        <v>23</v>
      </c>
      <c r="Q388" s="157">
        <v>0</v>
      </c>
      <c r="R388" s="157">
        <v>0</v>
      </c>
      <c r="S388" s="157">
        <v>0</v>
      </c>
      <c r="T388" s="157">
        <v>23</v>
      </c>
      <c r="U388" s="157">
        <v>0</v>
      </c>
      <c r="V388" s="157">
        <v>114</v>
      </c>
      <c r="W388" s="157"/>
      <c r="X388" s="157" t="s">
        <v>1397</v>
      </c>
      <c r="Y388" s="157" t="s">
        <v>79</v>
      </c>
      <c r="Z388" s="157" t="s">
        <v>82</v>
      </c>
      <c r="AA388" s="158">
        <v>1</v>
      </c>
      <c r="AB388" s="159">
        <f t="shared" si="23"/>
        <v>11.5</v>
      </c>
      <c r="AC388" s="155"/>
    </row>
    <row r="389" spans="1:29" s="140" customFormat="1" ht="150" x14ac:dyDescent="0.25">
      <c r="A389" s="157">
        <v>378</v>
      </c>
      <c r="B389" s="157" t="s">
        <v>203</v>
      </c>
      <c r="C389" s="157" t="s">
        <v>45</v>
      </c>
      <c r="D389" s="157" t="s">
        <v>204</v>
      </c>
      <c r="E389" s="157" t="s">
        <v>220</v>
      </c>
      <c r="F389" s="157" t="s">
        <v>1399</v>
      </c>
      <c r="G389" s="157" t="s">
        <v>1400</v>
      </c>
      <c r="H389" s="157" t="s">
        <v>95</v>
      </c>
      <c r="I389" s="157">
        <v>0.55000000000000004</v>
      </c>
      <c r="J389" s="157" t="s">
        <v>45</v>
      </c>
      <c r="K389" s="157" t="s">
        <v>1401</v>
      </c>
      <c r="L389" s="157"/>
      <c r="M389" s="157">
        <v>217</v>
      </c>
      <c r="N389" s="157">
        <v>0</v>
      </c>
      <c r="O389" s="157">
        <v>7</v>
      </c>
      <c r="P389" s="157">
        <v>210</v>
      </c>
      <c r="Q389" s="157">
        <v>0</v>
      </c>
      <c r="R389" s="157">
        <v>0</v>
      </c>
      <c r="S389" s="157">
        <v>0</v>
      </c>
      <c r="T389" s="157">
        <v>217</v>
      </c>
      <c r="U389" s="157">
        <v>0</v>
      </c>
      <c r="V389" s="157">
        <v>368</v>
      </c>
      <c r="W389" s="157"/>
      <c r="X389" s="157" t="s">
        <v>1402</v>
      </c>
      <c r="Y389" s="157" t="s">
        <v>79</v>
      </c>
      <c r="Z389" s="157" t="s">
        <v>82</v>
      </c>
      <c r="AA389" s="158">
        <v>1</v>
      </c>
      <c r="AB389" s="159">
        <f t="shared" si="23"/>
        <v>119.35</v>
      </c>
      <c r="AC389" s="155"/>
    </row>
    <row r="390" spans="1:29" s="140" customFormat="1" ht="45" x14ac:dyDescent="0.25">
      <c r="A390" s="138">
        <v>379</v>
      </c>
      <c r="B390" s="138" t="s">
        <v>86</v>
      </c>
      <c r="C390" s="138" t="s">
        <v>45</v>
      </c>
      <c r="D390" s="138" t="s">
        <v>1403</v>
      </c>
      <c r="E390" s="138" t="s">
        <v>220</v>
      </c>
      <c r="F390" s="138" t="s">
        <v>1404</v>
      </c>
      <c r="G390" s="138" t="s">
        <v>1405</v>
      </c>
      <c r="H390" s="138" t="s">
        <v>87</v>
      </c>
      <c r="I390" s="138">
        <v>7.8159999999999998</v>
      </c>
      <c r="J390" s="138" t="s">
        <v>45</v>
      </c>
      <c r="K390" s="138"/>
      <c r="L390" s="138"/>
      <c r="M390" s="138">
        <v>349</v>
      </c>
      <c r="N390" s="138">
        <v>0</v>
      </c>
      <c r="O390" s="138">
        <v>0</v>
      </c>
      <c r="P390" s="138">
        <v>349</v>
      </c>
      <c r="Q390" s="138">
        <v>0</v>
      </c>
      <c r="R390" s="138">
        <v>0</v>
      </c>
      <c r="S390" s="138">
        <v>3</v>
      </c>
      <c r="T390" s="138">
        <v>346</v>
      </c>
      <c r="U390" s="138">
        <v>0</v>
      </c>
      <c r="V390" s="138">
        <v>1.0569999999999999</v>
      </c>
      <c r="W390" s="138"/>
      <c r="X390" s="138"/>
      <c r="Y390" s="138"/>
      <c r="Z390" s="138"/>
      <c r="AA390" s="139">
        <v>1</v>
      </c>
      <c r="AB390" s="137">
        <f t="shared" si="23"/>
        <v>2727.7840000000001</v>
      </c>
      <c r="AC390" s="155"/>
    </row>
    <row r="391" spans="1:29" s="140" customFormat="1" ht="16.5" x14ac:dyDescent="0.25">
      <c r="A391" s="138">
        <v>380</v>
      </c>
      <c r="B391" s="138" t="s">
        <v>86</v>
      </c>
      <c r="C391" s="138" t="s">
        <v>46</v>
      </c>
      <c r="D391" s="138" t="s">
        <v>1406</v>
      </c>
      <c r="E391" s="138" t="s">
        <v>219</v>
      </c>
      <c r="F391" s="138" t="s">
        <v>1407</v>
      </c>
      <c r="G391" s="138" t="s">
        <v>1408</v>
      </c>
      <c r="H391" s="138" t="s">
        <v>87</v>
      </c>
      <c r="I391" s="138">
        <v>4.5830000000000002</v>
      </c>
      <c r="J391" s="138" t="s">
        <v>46</v>
      </c>
      <c r="K391" s="138"/>
      <c r="L391" s="138"/>
      <c r="M391" s="138">
        <v>17</v>
      </c>
      <c r="N391" s="138">
        <v>0</v>
      </c>
      <c r="O391" s="138">
        <v>0</v>
      </c>
      <c r="P391" s="138">
        <v>17</v>
      </c>
      <c r="Q391" s="138">
        <v>0</v>
      </c>
      <c r="R391" s="138">
        <v>0</v>
      </c>
      <c r="S391" s="138">
        <v>0</v>
      </c>
      <c r="T391" s="138">
        <v>17</v>
      </c>
      <c r="U391" s="138">
        <v>0</v>
      </c>
      <c r="V391" s="138">
        <v>6</v>
      </c>
      <c r="W391" s="138"/>
      <c r="X391" s="138"/>
      <c r="Y391" s="138"/>
      <c r="Z391" s="138"/>
      <c r="AA391" s="139">
        <v>1</v>
      </c>
      <c r="AB391" s="137">
        <f t="shared" si="23"/>
        <v>77.911000000000001</v>
      </c>
      <c r="AC391" s="155"/>
    </row>
    <row r="392" spans="1:29" s="140" customFormat="1" ht="90" x14ac:dyDescent="0.25">
      <c r="A392" s="138">
        <v>381</v>
      </c>
      <c r="B392" s="138" t="s">
        <v>81</v>
      </c>
      <c r="C392" s="138" t="s">
        <v>45</v>
      </c>
      <c r="D392" s="138" t="s">
        <v>774</v>
      </c>
      <c r="E392" s="138" t="s">
        <v>220</v>
      </c>
      <c r="F392" s="138" t="s">
        <v>1409</v>
      </c>
      <c r="G392" s="138" t="s">
        <v>1410</v>
      </c>
      <c r="H392" s="138" t="s">
        <v>87</v>
      </c>
      <c r="I392" s="138">
        <v>1.9159999999999999</v>
      </c>
      <c r="J392" s="138" t="s">
        <v>45</v>
      </c>
      <c r="K392" s="138" t="s">
        <v>92</v>
      </c>
      <c r="L392" s="138"/>
      <c r="M392" s="138">
        <v>5</v>
      </c>
      <c r="N392" s="138">
        <v>0</v>
      </c>
      <c r="O392" s="138">
        <v>1</v>
      </c>
      <c r="P392" s="138">
        <v>4</v>
      </c>
      <c r="Q392" s="138">
        <v>0</v>
      </c>
      <c r="R392" s="138">
        <v>0</v>
      </c>
      <c r="S392" s="138">
        <v>0</v>
      </c>
      <c r="T392" s="138">
        <v>5</v>
      </c>
      <c r="U392" s="138">
        <v>0</v>
      </c>
      <c r="V392" s="138">
        <v>95</v>
      </c>
      <c r="W392" s="138"/>
      <c r="X392" s="138"/>
      <c r="Y392" s="138"/>
      <c r="Z392" s="138"/>
      <c r="AA392" s="139">
        <v>1</v>
      </c>
      <c r="AB392" s="137">
        <f t="shared" si="23"/>
        <v>9.58</v>
      </c>
      <c r="AC392" s="155"/>
    </row>
    <row r="393" spans="1:29" s="140" customFormat="1" ht="45" x14ac:dyDescent="0.25">
      <c r="A393" s="138">
        <v>382</v>
      </c>
      <c r="B393" s="138" t="s">
        <v>86</v>
      </c>
      <c r="C393" s="138" t="s">
        <v>45</v>
      </c>
      <c r="D393" s="138" t="s">
        <v>1403</v>
      </c>
      <c r="E393" s="138" t="s">
        <v>220</v>
      </c>
      <c r="F393" s="138" t="s">
        <v>1411</v>
      </c>
      <c r="G393" s="138" t="s">
        <v>1412</v>
      </c>
      <c r="H393" s="138" t="s">
        <v>87</v>
      </c>
      <c r="I393" s="138">
        <v>0.66600000000000004</v>
      </c>
      <c r="J393" s="138" t="s">
        <v>45</v>
      </c>
      <c r="K393" s="138"/>
      <c r="L393" s="138"/>
      <c r="M393" s="138">
        <v>2</v>
      </c>
      <c r="N393" s="138">
        <v>0</v>
      </c>
      <c r="O393" s="138">
        <v>0</v>
      </c>
      <c r="P393" s="138">
        <v>2</v>
      </c>
      <c r="Q393" s="138">
        <v>0</v>
      </c>
      <c r="R393" s="138">
        <v>0</v>
      </c>
      <c r="S393" s="138">
        <v>2</v>
      </c>
      <c r="T393" s="138">
        <v>0</v>
      </c>
      <c r="U393" s="138">
        <v>0</v>
      </c>
      <c r="V393" s="138">
        <v>0.311</v>
      </c>
      <c r="W393" s="138"/>
      <c r="X393" s="138"/>
      <c r="Y393" s="138"/>
      <c r="Z393" s="138"/>
      <c r="AA393" s="139">
        <v>1</v>
      </c>
      <c r="AB393" s="137">
        <f t="shared" si="23"/>
        <v>1.3320000000000001</v>
      </c>
      <c r="AC393" s="155"/>
    </row>
    <row r="394" spans="1:29" s="140" customFormat="1" ht="45" x14ac:dyDescent="0.25">
      <c r="A394" s="138">
        <v>383</v>
      </c>
      <c r="B394" s="138" t="s">
        <v>86</v>
      </c>
      <c r="C394" s="138" t="s">
        <v>45</v>
      </c>
      <c r="D394" s="138" t="s">
        <v>1403</v>
      </c>
      <c r="E394" s="138" t="s">
        <v>220</v>
      </c>
      <c r="F394" s="138" t="s">
        <v>1411</v>
      </c>
      <c r="G394" s="138" t="s">
        <v>1413</v>
      </c>
      <c r="H394" s="138" t="s">
        <v>87</v>
      </c>
      <c r="I394" s="138">
        <v>7.9829999999999997</v>
      </c>
      <c r="J394" s="138" t="s">
        <v>45</v>
      </c>
      <c r="K394" s="138"/>
      <c r="L394" s="138"/>
      <c r="M394" s="138">
        <v>347</v>
      </c>
      <c r="N394" s="138">
        <v>0</v>
      </c>
      <c r="O394" s="138">
        <v>0</v>
      </c>
      <c r="P394" s="138">
        <v>347</v>
      </c>
      <c r="Q394" s="138">
        <v>0</v>
      </c>
      <c r="R394" s="138">
        <v>0</v>
      </c>
      <c r="S394" s="138">
        <v>1</v>
      </c>
      <c r="T394" s="138">
        <v>346</v>
      </c>
      <c r="U394" s="138">
        <v>0</v>
      </c>
      <c r="V394" s="138">
        <v>0.746</v>
      </c>
      <c r="W394" s="138"/>
      <c r="X394" s="138"/>
      <c r="Y394" s="138"/>
      <c r="Z394" s="138"/>
      <c r="AA394" s="139">
        <v>1</v>
      </c>
      <c r="AB394" s="137">
        <f t="shared" si="23"/>
        <v>2770.1010000000001</v>
      </c>
      <c r="AC394" s="155"/>
    </row>
    <row r="395" spans="1:29" s="140" customFormat="1" ht="45" x14ac:dyDescent="0.25">
      <c r="A395" s="138">
        <v>384</v>
      </c>
      <c r="B395" s="138" t="s">
        <v>86</v>
      </c>
      <c r="C395" s="138" t="s">
        <v>45</v>
      </c>
      <c r="D395" s="138" t="s">
        <v>1403</v>
      </c>
      <c r="E395" s="138" t="s">
        <v>220</v>
      </c>
      <c r="F395" s="138" t="s">
        <v>1414</v>
      </c>
      <c r="G395" s="138" t="s">
        <v>1413</v>
      </c>
      <c r="H395" s="138" t="s">
        <v>87</v>
      </c>
      <c r="I395" s="138">
        <v>0.216</v>
      </c>
      <c r="J395" s="138" t="s">
        <v>45</v>
      </c>
      <c r="K395" s="138"/>
      <c r="L395" s="138"/>
      <c r="M395" s="138">
        <v>2</v>
      </c>
      <c r="N395" s="138">
        <v>0</v>
      </c>
      <c r="O395" s="138">
        <v>0</v>
      </c>
      <c r="P395" s="138">
        <v>2</v>
      </c>
      <c r="Q395" s="138">
        <v>0</v>
      </c>
      <c r="R395" s="138">
        <v>0</v>
      </c>
      <c r="S395" s="138">
        <v>2</v>
      </c>
      <c r="T395" s="138">
        <v>0</v>
      </c>
      <c r="U395" s="138">
        <v>0</v>
      </c>
      <c r="V395" s="138">
        <v>0.311</v>
      </c>
      <c r="W395" s="138"/>
      <c r="X395" s="138"/>
      <c r="Y395" s="138"/>
      <c r="Z395" s="138"/>
      <c r="AA395" s="139">
        <v>1</v>
      </c>
      <c r="AB395" s="137">
        <f t="shared" si="23"/>
        <v>0.432</v>
      </c>
      <c r="AC395" s="155"/>
    </row>
    <row r="396" spans="1:29" s="140" customFormat="1" ht="90" x14ac:dyDescent="0.25">
      <c r="A396" s="157">
        <v>385</v>
      </c>
      <c r="B396" s="157" t="s">
        <v>81</v>
      </c>
      <c r="C396" s="157" t="s">
        <v>45</v>
      </c>
      <c r="D396" s="157" t="s">
        <v>774</v>
      </c>
      <c r="E396" s="157" t="s">
        <v>220</v>
      </c>
      <c r="F396" s="157" t="s">
        <v>1415</v>
      </c>
      <c r="G396" s="157" t="s">
        <v>1416</v>
      </c>
      <c r="H396" s="157" t="s">
        <v>95</v>
      </c>
      <c r="I396" s="157">
        <v>1.1659999999999999</v>
      </c>
      <c r="J396" s="157" t="s">
        <v>45</v>
      </c>
      <c r="K396" s="157" t="s">
        <v>92</v>
      </c>
      <c r="L396" s="157"/>
      <c r="M396" s="157">
        <v>5</v>
      </c>
      <c r="N396" s="157">
        <v>0</v>
      </c>
      <c r="O396" s="157">
        <v>1</v>
      </c>
      <c r="P396" s="157">
        <v>4</v>
      </c>
      <c r="Q396" s="157">
        <v>0</v>
      </c>
      <c r="R396" s="157">
        <v>0</v>
      </c>
      <c r="S396" s="157">
        <v>0</v>
      </c>
      <c r="T396" s="157">
        <v>5</v>
      </c>
      <c r="U396" s="157">
        <v>0</v>
      </c>
      <c r="V396" s="157">
        <v>100</v>
      </c>
      <c r="W396" s="157"/>
      <c r="X396" s="157" t="s">
        <v>1417</v>
      </c>
      <c r="Y396" s="157" t="s">
        <v>79</v>
      </c>
      <c r="Z396" s="157" t="s">
        <v>82</v>
      </c>
      <c r="AA396" s="158">
        <v>1</v>
      </c>
      <c r="AB396" s="159">
        <f>I396*M396</f>
        <v>5.83</v>
      </c>
      <c r="AC396" s="155"/>
    </row>
    <row r="397" spans="1:29" s="140" customFormat="1" ht="60" x14ac:dyDescent="0.25">
      <c r="A397" s="138">
        <v>386</v>
      </c>
      <c r="B397" s="138" t="s">
        <v>86</v>
      </c>
      <c r="C397" s="138" t="s">
        <v>45</v>
      </c>
      <c r="D397" s="138" t="s">
        <v>1418</v>
      </c>
      <c r="E397" s="138" t="s">
        <v>220</v>
      </c>
      <c r="F397" s="138" t="s">
        <v>1419</v>
      </c>
      <c r="G397" s="138" t="s">
        <v>1420</v>
      </c>
      <c r="H397" s="138" t="s">
        <v>87</v>
      </c>
      <c r="I397" s="138">
        <v>5.1159999999999997</v>
      </c>
      <c r="J397" s="138" t="s">
        <v>45</v>
      </c>
      <c r="K397" s="138" t="s">
        <v>92</v>
      </c>
      <c r="L397" s="138"/>
      <c r="M397" s="138">
        <v>347</v>
      </c>
      <c r="N397" s="138">
        <v>0</v>
      </c>
      <c r="O397" s="138">
        <v>0</v>
      </c>
      <c r="P397" s="138">
        <v>347</v>
      </c>
      <c r="Q397" s="138">
        <v>0</v>
      </c>
      <c r="R397" s="138">
        <v>0</v>
      </c>
      <c r="S397" s="138">
        <v>1</v>
      </c>
      <c r="T397" s="138">
        <v>346</v>
      </c>
      <c r="U397" s="138">
        <v>0</v>
      </c>
      <c r="V397" s="138">
        <v>0.746</v>
      </c>
      <c r="W397" s="138"/>
      <c r="X397" s="138"/>
      <c r="Y397" s="138"/>
      <c r="Z397" s="138"/>
      <c r="AA397" s="139">
        <v>1</v>
      </c>
      <c r="AB397" s="137">
        <f t="shared" ref="AB397:AB409" si="24">I397*M397</f>
        <v>1775.252</v>
      </c>
      <c r="AC397" s="155"/>
    </row>
    <row r="398" spans="1:29" s="140" customFormat="1" ht="45" x14ac:dyDescent="0.25">
      <c r="A398" s="138">
        <v>387</v>
      </c>
      <c r="B398" s="138" t="s">
        <v>86</v>
      </c>
      <c r="C398" s="138" t="s">
        <v>45</v>
      </c>
      <c r="D398" s="138" t="s">
        <v>1403</v>
      </c>
      <c r="E398" s="138" t="s">
        <v>220</v>
      </c>
      <c r="F398" s="138" t="s">
        <v>1421</v>
      </c>
      <c r="G398" s="138" t="s">
        <v>1422</v>
      </c>
      <c r="H398" s="138" t="s">
        <v>87</v>
      </c>
      <c r="I398" s="138">
        <v>0.4</v>
      </c>
      <c r="J398" s="138" t="s">
        <v>45</v>
      </c>
      <c r="K398" s="138" t="s">
        <v>92</v>
      </c>
      <c r="L398" s="138"/>
      <c r="M398" s="138">
        <v>2</v>
      </c>
      <c r="N398" s="138">
        <v>0</v>
      </c>
      <c r="O398" s="138">
        <v>0</v>
      </c>
      <c r="P398" s="138">
        <v>2</v>
      </c>
      <c r="Q398" s="138">
        <v>0</v>
      </c>
      <c r="R398" s="138">
        <v>0</v>
      </c>
      <c r="S398" s="138">
        <v>2</v>
      </c>
      <c r="T398" s="138">
        <v>0</v>
      </c>
      <c r="U398" s="138">
        <v>0</v>
      </c>
      <c r="V398" s="138">
        <v>0.311</v>
      </c>
      <c r="W398" s="138"/>
      <c r="X398" s="138"/>
      <c r="Y398" s="138"/>
      <c r="Z398" s="138"/>
      <c r="AA398" s="139">
        <v>1</v>
      </c>
      <c r="AB398" s="137">
        <f t="shared" si="24"/>
        <v>0.8</v>
      </c>
      <c r="AC398" s="155"/>
    </row>
    <row r="399" spans="1:29" s="140" customFormat="1" ht="90" x14ac:dyDescent="0.25">
      <c r="A399" s="138">
        <v>388</v>
      </c>
      <c r="B399" s="138" t="s">
        <v>81</v>
      </c>
      <c r="C399" s="138" t="s">
        <v>45</v>
      </c>
      <c r="D399" s="138" t="s">
        <v>774</v>
      </c>
      <c r="E399" s="138" t="s">
        <v>220</v>
      </c>
      <c r="F399" s="138" t="s">
        <v>1423</v>
      </c>
      <c r="G399" s="138" t="s">
        <v>1424</v>
      </c>
      <c r="H399" s="138" t="s">
        <v>87</v>
      </c>
      <c r="I399" s="138">
        <v>2.15</v>
      </c>
      <c r="J399" s="138" t="s">
        <v>45</v>
      </c>
      <c r="K399" s="138" t="s">
        <v>92</v>
      </c>
      <c r="L399" s="138"/>
      <c r="M399" s="138">
        <v>5</v>
      </c>
      <c r="N399" s="138">
        <v>0</v>
      </c>
      <c r="O399" s="138">
        <v>1</v>
      </c>
      <c r="P399" s="138">
        <v>4</v>
      </c>
      <c r="Q399" s="138">
        <v>0</v>
      </c>
      <c r="R399" s="138">
        <v>0</v>
      </c>
      <c r="S399" s="138">
        <v>0</v>
      </c>
      <c r="T399" s="138">
        <v>5</v>
      </c>
      <c r="U399" s="138">
        <v>0</v>
      </c>
      <c r="V399" s="138">
        <v>95</v>
      </c>
      <c r="W399" s="138"/>
      <c r="X399" s="138"/>
      <c r="Y399" s="138"/>
      <c r="Z399" s="138"/>
      <c r="AA399" s="139">
        <v>1</v>
      </c>
      <c r="AB399" s="137">
        <f t="shared" si="24"/>
        <v>10.75</v>
      </c>
      <c r="AC399" s="155"/>
    </row>
    <row r="400" spans="1:29" s="140" customFormat="1" ht="30" x14ac:dyDescent="0.25">
      <c r="A400" s="138">
        <v>389</v>
      </c>
      <c r="B400" s="138" t="s">
        <v>203</v>
      </c>
      <c r="C400" s="138" t="s">
        <v>45</v>
      </c>
      <c r="D400" s="138" t="s">
        <v>1425</v>
      </c>
      <c r="E400" s="138" t="s">
        <v>219</v>
      </c>
      <c r="F400" s="138" t="s">
        <v>1426</v>
      </c>
      <c r="G400" s="138" t="s">
        <v>1427</v>
      </c>
      <c r="H400" s="138" t="s">
        <v>87</v>
      </c>
      <c r="I400" s="138">
        <v>1.5</v>
      </c>
      <c r="J400" s="138" t="s">
        <v>45</v>
      </c>
      <c r="K400" s="138"/>
      <c r="L400" s="138"/>
      <c r="M400" s="138">
        <v>52</v>
      </c>
      <c r="N400" s="138">
        <v>0</v>
      </c>
      <c r="O400" s="138">
        <v>0</v>
      </c>
      <c r="P400" s="138">
        <v>52</v>
      </c>
      <c r="Q400" s="138">
        <v>0</v>
      </c>
      <c r="R400" s="138">
        <v>0</v>
      </c>
      <c r="S400" s="138">
        <v>0</v>
      </c>
      <c r="T400" s="138">
        <v>52</v>
      </c>
      <c r="U400" s="138">
        <v>0</v>
      </c>
      <c r="V400" s="138">
        <v>28</v>
      </c>
      <c r="W400" s="138"/>
      <c r="X400" s="138"/>
      <c r="Y400" s="138"/>
      <c r="Z400" s="138"/>
      <c r="AA400" s="139">
        <v>1</v>
      </c>
      <c r="AB400" s="137">
        <f t="shared" si="24"/>
        <v>78</v>
      </c>
      <c r="AC400" s="155"/>
    </row>
    <row r="401" spans="1:29" s="140" customFormat="1" ht="45" x14ac:dyDescent="0.25">
      <c r="A401" s="138">
        <v>390</v>
      </c>
      <c r="B401" s="138" t="s">
        <v>81</v>
      </c>
      <c r="C401" s="138" t="s">
        <v>46</v>
      </c>
      <c r="D401" s="138" t="s">
        <v>1428</v>
      </c>
      <c r="E401" s="138" t="s">
        <v>219</v>
      </c>
      <c r="F401" s="138" t="s">
        <v>1429</v>
      </c>
      <c r="G401" s="138" t="s">
        <v>1430</v>
      </c>
      <c r="H401" s="138" t="s">
        <v>87</v>
      </c>
      <c r="I401" s="138">
        <v>1.4159999999999999</v>
      </c>
      <c r="J401" s="138" t="s">
        <v>46</v>
      </c>
      <c r="K401" s="138"/>
      <c r="L401" s="138"/>
      <c r="M401" s="138">
        <v>1</v>
      </c>
      <c r="N401" s="138">
        <v>0</v>
      </c>
      <c r="O401" s="138">
        <v>0</v>
      </c>
      <c r="P401" s="138">
        <v>1</v>
      </c>
      <c r="Q401" s="138">
        <v>0</v>
      </c>
      <c r="R401" s="138">
        <v>0</v>
      </c>
      <c r="S401" s="138">
        <v>0</v>
      </c>
      <c r="T401" s="138">
        <v>1</v>
      </c>
      <c r="U401" s="138">
        <v>0</v>
      </c>
      <c r="V401" s="138">
        <v>29</v>
      </c>
      <c r="W401" s="138"/>
      <c r="X401" s="138"/>
      <c r="Y401" s="138"/>
      <c r="Z401" s="138"/>
      <c r="AA401" s="139">
        <v>1</v>
      </c>
      <c r="AB401" s="137">
        <f t="shared" si="24"/>
        <v>1.4159999999999999</v>
      </c>
      <c r="AC401" s="155"/>
    </row>
    <row r="402" spans="1:29" s="140" customFormat="1" ht="45" x14ac:dyDescent="0.25">
      <c r="A402" s="138">
        <v>391</v>
      </c>
      <c r="B402" s="138" t="s">
        <v>81</v>
      </c>
      <c r="C402" s="138" t="s">
        <v>46</v>
      </c>
      <c r="D402" s="138" t="s">
        <v>1431</v>
      </c>
      <c r="E402" s="138" t="s">
        <v>219</v>
      </c>
      <c r="F402" s="138" t="s">
        <v>1432</v>
      </c>
      <c r="G402" s="138" t="s">
        <v>1433</v>
      </c>
      <c r="H402" s="138" t="s">
        <v>87</v>
      </c>
      <c r="I402" s="138">
        <v>1</v>
      </c>
      <c r="J402" s="138" t="s">
        <v>46</v>
      </c>
      <c r="K402" s="138"/>
      <c r="L402" s="138"/>
      <c r="M402" s="138">
        <v>1</v>
      </c>
      <c r="N402" s="138">
        <v>0</v>
      </c>
      <c r="O402" s="138">
        <v>0</v>
      </c>
      <c r="P402" s="138">
        <v>1</v>
      </c>
      <c r="Q402" s="138">
        <v>0</v>
      </c>
      <c r="R402" s="138">
        <v>0</v>
      </c>
      <c r="S402" s="138">
        <v>0</v>
      </c>
      <c r="T402" s="138">
        <v>1</v>
      </c>
      <c r="U402" s="138">
        <v>0</v>
      </c>
      <c r="V402" s="138">
        <v>19</v>
      </c>
      <c r="W402" s="138"/>
      <c r="X402" s="138"/>
      <c r="Y402" s="138"/>
      <c r="Z402" s="138"/>
      <c r="AA402" s="139">
        <v>1</v>
      </c>
      <c r="AB402" s="137">
        <f t="shared" si="24"/>
        <v>1</v>
      </c>
      <c r="AC402" s="155"/>
    </row>
    <row r="403" spans="1:29" s="140" customFormat="1" ht="30" x14ac:dyDescent="0.25">
      <c r="A403" s="138">
        <v>392</v>
      </c>
      <c r="B403" s="138" t="s">
        <v>81</v>
      </c>
      <c r="C403" s="138" t="s">
        <v>46</v>
      </c>
      <c r="D403" s="138" t="s">
        <v>1434</v>
      </c>
      <c r="E403" s="138" t="s">
        <v>219</v>
      </c>
      <c r="F403" s="138" t="s">
        <v>1435</v>
      </c>
      <c r="G403" s="138" t="s">
        <v>1436</v>
      </c>
      <c r="H403" s="138" t="s">
        <v>87</v>
      </c>
      <c r="I403" s="138">
        <v>1.1659999999999999</v>
      </c>
      <c r="J403" s="138" t="s">
        <v>46</v>
      </c>
      <c r="K403" s="138"/>
      <c r="L403" s="138"/>
      <c r="M403" s="138">
        <v>1</v>
      </c>
      <c r="N403" s="138">
        <v>0</v>
      </c>
      <c r="O403" s="138">
        <v>0</v>
      </c>
      <c r="P403" s="138">
        <v>1</v>
      </c>
      <c r="Q403" s="138">
        <v>0</v>
      </c>
      <c r="R403" s="138">
        <v>0</v>
      </c>
      <c r="S403" s="138">
        <v>0</v>
      </c>
      <c r="T403" s="138">
        <v>1</v>
      </c>
      <c r="U403" s="138">
        <v>0</v>
      </c>
      <c r="V403" s="138">
        <v>10</v>
      </c>
      <c r="W403" s="138"/>
      <c r="X403" s="138"/>
      <c r="Y403" s="138"/>
      <c r="Z403" s="138"/>
      <c r="AA403" s="139">
        <v>1</v>
      </c>
      <c r="AB403" s="137">
        <f t="shared" si="24"/>
        <v>1.1659999999999999</v>
      </c>
      <c r="AC403" s="155"/>
    </row>
    <row r="404" spans="1:29" s="140" customFormat="1" ht="45" x14ac:dyDescent="0.25">
      <c r="A404" s="138">
        <v>393</v>
      </c>
      <c r="B404" s="138" t="s">
        <v>81</v>
      </c>
      <c r="C404" s="138" t="s">
        <v>46</v>
      </c>
      <c r="D404" s="138" t="s">
        <v>211</v>
      </c>
      <c r="E404" s="138" t="s">
        <v>219</v>
      </c>
      <c r="F404" s="138" t="s">
        <v>1437</v>
      </c>
      <c r="G404" s="138" t="s">
        <v>1438</v>
      </c>
      <c r="H404" s="138" t="s">
        <v>87</v>
      </c>
      <c r="I404" s="138">
        <v>1</v>
      </c>
      <c r="J404" s="138" t="s">
        <v>46</v>
      </c>
      <c r="K404" s="138"/>
      <c r="L404" s="138"/>
      <c r="M404" s="138">
        <v>60</v>
      </c>
      <c r="N404" s="138">
        <v>0</v>
      </c>
      <c r="O404" s="138">
        <v>0</v>
      </c>
      <c r="P404" s="138">
        <v>60</v>
      </c>
      <c r="Q404" s="138">
        <v>0</v>
      </c>
      <c r="R404" s="138">
        <v>0</v>
      </c>
      <c r="S404" s="138">
        <v>0</v>
      </c>
      <c r="T404" s="138">
        <v>60</v>
      </c>
      <c r="U404" s="138">
        <v>0</v>
      </c>
      <c r="V404" s="138">
        <v>92</v>
      </c>
      <c r="W404" s="138"/>
      <c r="X404" s="138"/>
      <c r="Y404" s="138"/>
      <c r="Z404" s="138"/>
      <c r="AA404" s="139">
        <v>1</v>
      </c>
      <c r="AB404" s="137">
        <f t="shared" si="24"/>
        <v>60</v>
      </c>
      <c r="AC404" s="155"/>
    </row>
    <row r="405" spans="1:29" s="140" customFormat="1" ht="30" x14ac:dyDescent="0.25">
      <c r="A405" s="138">
        <v>394</v>
      </c>
      <c r="B405" s="138" t="s">
        <v>203</v>
      </c>
      <c r="C405" s="138" t="s">
        <v>46</v>
      </c>
      <c r="D405" s="138" t="s">
        <v>1075</v>
      </c>
      <c r="E405" s="138" t="s">
        <v>219</v>
      </c>
      <c r="F405" s="138" t="s">
        <v>1439</v>
      </c>
      <c r="G405" s="138" t="s">
        <v>1440</v>
      </c>
      <c r="H405" s="138" t="s">
        <v>87</v>
      </c>
      <c r="I405" s="138">
        <v>0.91600000000000004</v>
      </c>
      <c r="J405" s="138" t="s">
        <v>46</v>
      </c>
      <c r="K405" s="138"/>
      <c r="L405" s="138"/>
      <c r="M405" s="138">
        <v>44</v>
      </c>
      <c r="N405" s="138">
        <v>0</v>
      </c>
      <c r="O405" s="138">
        <v>0</v>
      </c>
      <c r="P405" s="138">
        <v>44</v>
      </c>
      <c r="Q405" s="138">
        <v>0</v>
      </c>
      <c r="R405" s="138">
        <v>0</v>
      </c>
      <c r="S405" s="138">
        <v>0</v>
      </c>
      <c r="T405" s="138">
        <v>44</v>
      </c>
      <c r="U405" s="138">
        <v>0</v>
      </c>
      <c r="V405" s="138">
        <v>44</v>
      </c>
      <c r="W405" s="138"/>
      <c r="X405" s="138"/>
      <c r="Y405" s="138"/>
      <c r="Z405" s="138"/>
      <c r="AA405" s="139">
        <v>1</v>
      </c>
      <c r="AB405" s="137">
        <f t="shared" si="24"/>
        <v>40.304000000000002</v>
      </c>
      <c r="AC405" s="155"/>
    </row>
    <row r="406" spans="1:29" s="140" customFormat="1" ht="45" x14ac:dyDescent="0.25">
      <c r="A406" s="138">
        <v>395</v>
      </c>
      <c r="B406" s="138" t="s">
        <v>203</v>
      </c>
      <c r="C406" s="138" t="s">
        <v>45</v>
      </c>
      <c r="D406" s="138" t="s">
        <v>1441</v>
      </c>
      <c r="E406" s="138" t="s">
        <v>220</v>
      </c>
      <c r="F406" s="138" t="s">
        <v>1442</v>
      </c>
      <c r="G406" s="138" t="s">
        <v>1443</v>
      </c>
      <c r="H406" s="138" t="s">
        <v>87</v>
      </c>
      <c r="I406" s="138">
        <v>2.9159999999999999</v>
      </c>
      <c r="J406" s="138" t="s">
        <v>45</v>
      </c>
      <c r="K406" s="138" t="s">
        <v>217</v>
      </c>
      <c r="L406" s="138"/>
      <c r="M406" s="138">
        <v>21</v>
      </c>
      <c r="N406" s="138">
        <v>0</v>
      </c>
      <c r="O406" s="138">
        <v>1</v>
      </c>
      <c r="P406" s="138">
        <v>20</v>
      </c>
      <c r="Q406" s="138">
        <v>0</v>
      </c>
      <c r="R406" s="138">
        <v>0</v>
      </c>
      <c r="S406" s="138">
        <v>21</v>
      </c>
      <c r="T406" s="138">
        <v>0</v>
      </c>
      <c r="U406" s="138">
        <v>0</v>
      </c>
      <c r="V406" s="138">
        <v>5</v>
      </c>
      <c r="W406" s="138"/>
      <c r="X406" s="138"/>
      <c r="Y406" s="138"/>
      <c r="Z406" s="138"/>
      <c r="AA406" s="139">
        <v>1</v>
      </c>
      <c r="AB406" s="137">
        <f t="shared" si="24"/>
        <v>61.235999999999997</v>
      </c>
      <c r="AC406" s="155"/>
    </row>
    <row r="407" spans="1:29" s="140" customFormat="1" ht="30" x14ac:dyDescent="0.25">
      <c r="A407" s="138">
        <v>396</v>
      </c>
      <c r="B407" s="138" t="s">
        <v>203</v>
      </c>
      <c r="C407" s="138" t="s">
        <v>45</v>
      </c>
      <c r="D407" s="138" t="s">
        <v>1075</v>
      </c>
      <c r="E407" s="138" t="s">
        <v>219</v>
      </c>
      <c r="F407" s="138" t="s">
        <v>1444</v>
      </c>
      <c r="G407" s="138" t="s">
        <v>1445</v>
      </c>
      <c r="H407" s="138" t="s">
        <v>87</v>
      </c>
      <c r="I407" s="138">
        <v>2.4660000000000002</v>
      </c>
      <c r="J407" s="138" t="s">
        <v>45</v>
      </c>
      <c r="K407" s="138"/>
      <c r="L407" s="138"/>
      <c r="M407" s="138">
        <v>44</v>
      </c>
      <c r="N407" s="138">
        <v>0</v>
      </c>
      <c r="O407" s="138">
        <v>0</v>
      </c>
      <c r="P407" s="138">
        <v>44</v>
      </c>
      <c r="Q407" s="138">
        <v>0</v>
      </c>
      <c r="R407" s="138">
        <v>0</v>
      </c>
      <c r="S407" s="138">
        <v>0</v>
      </c>
      <c r="T407" s="138">
        <v>44</v>
      </c>
      <c r="U407" s="138">
        <v>0</v>
      </c>
      <c r="V407" s="138">
        <v>44</v>
      </c>
      <c r="W407" s="138"/>
      <c r="X407" s="138"/>
      <c r="Y407" s="138"/>
      <c r="Z407" s="138"/>
      <c r="AA407" s="139">
        <v>1</v>
      </c>
      <c r="AB407" s="137">
        <f t="shared" si="24"/>
        <v>108.504</v>
      </c>
      <c r="AC407" s="155"/>
    </row>
    <row r="408" spans="1:29" s="140" customFormat="1" ht="30" x14ac:dyDescent="0.25">
      <c r="A408" s="138">
        <v>397</v>
      </c>
      <c r="B408" s="138" t="s">
        <v>203</v>
      </c>
      <c r="C408" s="138" t="s">
        <v>47</v>
      </c>
      <c r="D408" s="138" t="s">
        <v>1446</v>
      </c>
      <c r="E408" s="138" t="s">
        <v>219</v>
      </c>
      <c r="F408" s="138" t="s">
        <v>1447</v>
      </c>
      <c r="G408" s="138" t="s">
        <v>1448</v>
      </c>
      <c r="H408" s="138" t="s">
        <v>87</v>
      </c>
      <c r="I408" s="138">
        <v>2.5</v>
      </c>
      <c r="J408" s="138" t="s">
        <v>47</v>
      </c>
      <c r="K408" s="138" t="s">
        <v>226</v>
      </c>
      <c r="L408" s="138"/>
      <c r="M408" s="138">
        <v>1</v>
      </c>
      <c r="N408" s="138">
        <v>0</v>
      </c>
      <c r="O408" s="138">
        <v>1</v>
      </c>
      <c r="P408" s="138">
        <v>0</v>
      </c>
      <c r="Q408" s="138">
        <v>0</v>
      </c>
      <c r="R408" s="138">
        <v>0</v>
      </c>
      <c r="S408" s="138">
        <v>0</v>
      </c>
      <c r="T408" s="138">
        <v>1</v>
      </c>
      <c r="U408" s="138">
        <v>0</v>
      </c>
      <c r="V408" s="138">
        <v>22</v>
      </c>
      <c r="W408" s="138"/>
      <c r="X408" s="138"/>
      <c r="Y408" s="138"/>
      <c r="Z408" s="138"/>
      <c r="AA408" s="139">
        <v>1</v>
      </c>
      <c r="AB408" s="137">
        <f t="shared" si="24"/>
        <v>2.5</v>
      </c>
      <c r="AC408" s="155"/>
    </row>
    <row r="409" spans="1:29" s="140" customFormat="1" ht="30" x14ac:dyDescent="0.25">
      <c r="A409" s="138">
        <v>398</v>
      </c>
      <c r="B409" s="138" t="s">
        <v>86</v>
      </c>
      <c r="C409" s="138" t="s">
        <v>47</v>
      </c>
      <c r="D409" s="138" t="s">
        <v>1449</v>
      </c>
      <c r="E409" s="138" t="s">
        <v>219</v>
      </c>
      <c r="F409" s="138" t="s">
        <v>1450</v>
      </c>
      <c r="G409" s="138" t="s">
        <v>1451</v>
      </c>
      <c r="H409" s="138" t="s">
        <v>87</v>
      </c>
      <c r="I409" s="138">
        <v>6.4160000000000004</v>
      </c>
      <c r="J409" s="138" t="s">
        <v>47</v>
      </c>
      <c r="K409" s="138"/>
      <c r="L409" s="138"/>
      <c r="M409" s="138">
        <v>6</v>
      </c>
      <c r="N409" s="138">
        <v>0</v>
      </c>
      <c r="O409" s="138">
        <v>0</v>
      </c>
      <c r="P409" s="138">
        <v>6</v>
      </c>
      <c r="Q409" s="138">
        <v>0</v>
      </c>
      <c r="R409" s="138">
        <v>0</v>
      </c>
      <c r="S409" s="138">
        <v>0</v>
      </c>
      <c r="T409" s="138">
        <v>6</v>
      </c>
      <c r="U409" s="138">
        <v>0</v>
      </c>
      <c r="V409" s="138">
        <v>28</v>
      </c>
      <c r="W409" s="138"/>
      <c r="X409" s="138"/>
      <c r="Y409" s="138"/>
      <c r="Z409" s="138"/>
      <c r="AA409" s="139">
        <v>1</v>
      </c>
      <c r="AB409" s="137">
        <f t="shared" si="24"/>
        <v>38.496000000000002</v>
      </c>
      <c r="AC409" s="155"/>
    </row>
    <row r="410" spans="1:29" s="140" customFormat="1" ht="16.5" x14ac:dyDescent="0.25">
      <c r="A410" s="255" t="s">
        <v>189</v>
      </c>
      <c r="B410" s="255"/>
      <c r="C410" s="255"/>
      <c r="D410" s="255"/>
      <c r="E410" s="255"/>
      <c r="F410" s="255"/>
      <c r="G410" s="255"/>
      <c r="H410" s="146" t="s">
        <v>190</v>
      </c>
      <c r="I410" s="141">
        <v>1236.3910000000001</v>
      </c>
      <c r="J410" s="142"/>
      <c r="K410" s="142"/>
      <c r="L410" s="142"/>
      <c r="M410" s="141">
        <f>SUM(M12:M409)</f>
        <v>41028</v>
      </c>
      <c r="N410" s="142"/>
      <c r="O410" s="142"/>
      <c r="P410" s="142"/>
      <c r="Q410" s="142"/>
      <c r="R410" s="142"/>
      <c r="S410" s="142"/>
      <c r="T410" s="142"/>
      <c r="U410" s="142"/>
      <c r="V410" s="142"/>
      <c r="W410" s="142"/>
      <c r="X410" s="142"/>
      <c r="Y410" s="142"/>
      <c r="Z410" s="142"/>
      <c r="AA410" s="142"/>
      <c r="AB410" s="143">
        <f>SUM(AB12:AB409)</f>
        <v>127078.049</v>
      </c>
    </row>
    <row r="411" spans="1:29" s="140" customFormat="1" ht="16.5" x14ac:dyDescent="0.25">
      <c r="A411" s="256" t="s">
        <v>234</v>
      </c>
      <c r="B411" s="256"/>
      <c r="C411" s="256"/>
      <c r="D411" s="256"/>
      <c r="E411" s="256"/>
      <c r="F411" s="256"/>
      <c r="G411" s="256"/>
      <c r="H411" s="147" t="s">
        <v>87</v>
      </c>
      <c r="I411" s="142">
        <v>806.57500000000005</v>
      </c>
      <c r="J411" s="142"/>
      <c r="K411" s="142"/>
      <c r="L411" s="142"/>
      <c r="M411" s="142">
        <v>24631</v>
      </c>
      <c r="N411" s="142"/>
      <c r="O411" s="142"/>
      <c r="P411" s="142"/>
      <c r="Q411" s="142"/>
      <c r="R411" s="142"/>
      <c r="S411" s="142"/>
      <c r="T411" s="142"/>
      <c r="U411" s="142"/>
      <c r="V411" s="142"/>
      <c r="W411" s="142"/>
      <c r="X411" s="142"/>
      <c r="Y411" s="142"/>
      <c r="Z411" s="142"/>
      <c r="AA411" s="142"/>
      <c r="AB411" s="142">
        <v>86335.241999999998</v>
      </c>
    </row>
    <row r="412" spans="1:29" s="140" customFormat="1" ht="16.5" x14ac:dyDescent="0.25">
      <c r="A412" s="256" t="s">
        <v>359</v>
      </c>
      <c r="B412" s="256"/>
      <c r="C412" s="256"/>
      <c r="D412" s="256"/>
      <c r="E412" s="256"/>
      <c r="F412" s="256"/>
      <c r="G412" s="256"/>
      <c r="H412" s="147" t="s">
        <v>304</v>
      </c>
      <c r="I412" s="142"/>
      <c r="J412" s="142"/>
      <c r="K412" s="142"/>
      <c r="L412" s="142"/>
      <c r="M412" s="142"/>
      <c r="N412" s="142"/>
      <c r="O412" s="142"/>
      <c r="P412" s="142"/>
      <c r="Q412" s="142"/>
      <c r="R412" s="142"/>
      <c r="S412" s="142"/>
      <c r="T412" s="142"/>
      <c r="U412" s="142"/>
      <c r="V412" s="142"/>
      <c r="W412" s="142"/>
      <c r="X412" s="142"/>
      <c r="Y412" s="142"/>
      <c r="Z412" s="142"/>
      <c r="AA412" s="142"/>
      <c r="AB412" s="142"/>
    </row>
    <row r="413" spans="1:29" s="140" customFormat="1" ht="16.5" x14ac:dyDescent="0.25">
      <c r="A413" s="256" t="s">
        <v>235</v>
      </c>
      <c r="B413" s="256"/>
      <c r="C413" s="256"/>
      <c r="D413" s="256"/>
      <c r="E413" s="256"/>
      <c r="F413" s="256"/>
      <c r="G413" s="256"/>
      <c r="H413" s="146" t="s">
        <v>360</v>
      </c>
      <c r="I413" s="142">
        <v>429.81599999999997</v>
      </c>
      <c r="J413" s="142"/>
      <c r="K413" s="142"/>
      <c r="L413" s="142"/>
      <c r="M413" s="142">
        <v>16397</v>
      </c>
      <c r="N413" s="142"/>
      <c r="O413" s="142"/>
      <c r="P413" s="142"/>
      <c r="Q413" s="142"/>
      <c r="R413" s="142"/>
      <c r="S413" s="142"/>
      <c r="T413" s="142"/>
      <c r="U413" s="142"/>
      <c r="V413" s="142"/>
      <c r="W413" s="142"/>
      <c r="X413" s="142"/>
      <c r="Y413" s="142"/>
      <c r="Z413" s="142"/>
      <c r="AA413" s="142"/>
      <c r="AB413" s="144">
        <v>40742.807000000001</v>
      </c>
    </row>
    <row r="414" spans="1:29" s="140" customFormat="1" ht="16.5" x14ac:dyDescent="0.25">
      <c r="A414" s="257" t="s">
        <v>361</v>
      </c>
      <c r="B414" s="257"/>
      <c r="C414" s="257"/>
      <c r="D414" s="257"/>
      <c r="E414" s="257"/>
      <c r="F414" s="257"/>
      <c r="G414" s="257"/>
      <c r="H414" s="148" t="s">
        <v>236</v>
      </c>
      <c r="I414" s="160">
        <v>64.956999999999994</v>
      </c>
      <c r="J414" s="160"/>
      <c r="K414" s="160"/>
      <c r="L414" s="160"/>
      <c r="M414" s="160">
        <v>4644</v>
      </c>
      <c r="N414" s="160"/>
      <c r="O414" s="160"/>
      <c r="P414" s="160"/>
      <c r="Q414" s="160"/>
      <c r="R414" s="160"/>
      <c r="S414" s="160"/>
      <c r="T414" s="160"/>
      <c r="U414" s="160"/>
      <c r="V414" s="160"/>
      <c r="W414" s="160"/>
      <c r="X414" s="160"/>
      <c r="Y414" s="160"/>
      <c r="Z414" s="160"/>
      <c r="AA414" s="160"/>
      <c r="AB414" s="160">
        <v>8399.2009999999991</v>
      </c>
    </row>
    <row r="415" spans="1:29" s="140" customFormat="1" ht="16.5" x14ac:dyDescent="0.25"/>
    <row r="416" spans="1:29" s="140" customFormat="1" ht="16.5" x14ac:dyDescent="0.25">
      <c r="A416" s="124" t="s">
        <v>362</v>
      </c>
      <c r="B416"/>
      <c r="F416" s="125" t="s">
        <v>303</v>
      </c>
    </row>
    <row r="417" s="140" customFormat="1" ht="16.5" x14ac:dyDescent="0.25"/>
    <row r="418" s="140" customFormat="1" ht="16.5" x14ac:dyDescent="0.25"/>
    <row r="419" s="140" customFormat="1" ht="16.5" x14ac:dyDescent="0.25"/>
    <row r="420" s="140" customFormat="1" ht="16.5" x14ac:dyDescent="0.25"/>
    <row r="421" s="140" customFormat="1" ht="16.5" x14ac:dyDescent="0.25"/>
    <row r="422" s="140" customFormat="1" ht="16.5" x14ac:dyDescent="0.25"/>
    <row r="423" s="140" customFormat="1" ht="16.5" x14ac:dyDescent="0.25"/>
    <row r="424" s="140" customFormat="1" ht="16.5" x14ac:dyDescent="0.25"/>
    <row r="425" s="140" customFormat="1" ht="16.5" x14ac:dyDescent="0.25"/>
    <row r="426" s="140" customFormat="1" ht="16.5" x14ac:dyDescent="0.25"/>
    <row r="427" s="140" customFormat="1" ht="16.5" x14ac:dyDescent="0.25"/>
    <row r="428" s="140" customFormat="1" ht="16.5" x14ac:dyDescent="0.25"/>
    <row r="429" s="140" customFormat="1" ht="16.5" x14ac:dyDescent="0.25"/>
    <row r="430" s="140" customFormat="1" ht="16.5" x14ac:dyDescent="0.25"/>
    <row r="431" s="140" customFormat="1" ht="16.5" x14ac:dyDescent="0.25"/>
    <row r="432" s="140" customFormat="1" ht="16.5" x14ac:dyDescent="0.25"/>
    <row r="433" s="140" customFormat="1" ht="16.5" x14ac:dyDescent="0.25"/>
    <row r="434" s="140" customFormat="1" ht="16.5" x14ac:dyDescent="0.25"/>
    <row r="435" s="140" customFormat="1" ht="16.5" x14ac:dyDescent="0.25"/>
    <row r="436" s="140" customFormat="1" ht="16.5" x14ac:dyDescent="0.25"/>
    <row r="437" s="140" customFormat="1" ht="16.5" x14ac:dyDescent="0.25"/>
    <row r="438" s="140" customFormat="1" ht="16.5" x14ac:dyDescent="0.25"/>
    <row r="439" s="140" customFormat="1" ht="16.5" x14ac:dyDescent="0.25"/>
    <row r="440" s="140" customFormat="1" ht="16.5" x14ac:dyDescent="0.25"/>
    <row r="441" s="140" customFormat="1" ht="16.5" x14ac:dyDescent="0.25"/>
    <row r="442" s="140" customFormat="1" ht="16.5" x14ac:dyDescent="0.25"/>
    <row r="443" s="140" customFormat="1" ht="16.5" x14ac:dyDescent="0.25"/>
    <row r="444" s="140" customFormat="1" ht="16.5" x14ac:dyDescent="0.25"/>
    <row r="445" s="140" customFormat="1" ht="16.5" x14ac:dyDescent="0.25"/>
    <row r="446" s="140" customFormat="1" ht="16.5" x14ac:dyDescent="0.25"/>
    <row r="447" s="140" customFormat="1" ht="16.5" x14ac:dyDescent="0.25"/>
    <row r="448" s="140" customFormat="1" ht="16.5" x14ac:dyDescent="0.25"/>
    <row r="449" s="140" customFormat="1" ht="16.5" x14ac:dyDescent="0.25"/>
    <row r="450" s="140" customFormat="1" ht="16.5" x14ac:dyDescent="0.25"/>
    <row r="451" s="140" customFormat="1" ht="16.5" x14ac:dyDescent="0.25"/>
    <row r="452" s="140" customFormat="1" ht="16.5" x14ac:dyDescent="0.25"/>
    <row r="453" s="140" customFormat="1" ht="16.5" x14ac:dyDescent="0.25"/>
    <row r="454" s="140" customFormat="1" ht="16.5" x14ac:dyDescent="0.25"/>
    <row r="455" s="140" customFormat="1" ht="16.5" x14ac:dyDescent="0.25"/>
    <row r="456" s="140" customFormat="1" ht="16.5" x14ac:dyDescent="0.25"/>
    <row r="457" s="140" customFormat="1" ht="16.5" x14ac:dyDescent="0.25"/>
    <row r="458" s="140" customFormat="1" ht="16.5" x14ac:dyDescent="0.25"/>
    <row r="459" s="140" customFormat="1" ht="16.5" x14ac:dyDescent="0.25"/>
    <row r="460" s="140" customFormat="1" ht="16.5" x14ac:dyDescent="0.25"/>
    <row r="461" s="140" customFormat="1" ht="16.5" x14ac:dyDescent="0.25"/>
    <row r="462" s="140" customFormat="1" ht="16.5" x14ac:dyDescent="0.25"/>
    <row r="463" s="140" customFormat="1" ht="16.5" x14ac:dyDescent="0.25"/>
    <row r="464" s="140" customFormat="1" ht="16.5" x14ac:dyDescent="0.25"/>
    <row r="465" s="140" customFormat="1" ht="16.5" x14ac:dyDescent="0.25"/>
    <row r="466" s="140" customFormat="1" ht="16.5" x14ac:dyDescent="0.25"/>
    <row r="467" s="140" customFormat="1" ht="16.5" x14ac:dyDescent="0.25"/>
    <row r="468" s="140" customFormat="1" ht="16.5" x14ac:dyDescent="0.25"/>
    <row r="469" s="140" customFormat="1" ht="16.5" x14ac:dyDescent="0.25"/>
    <row r="470" s="140" customFormat="1" ht="16.5" x14ac:dyDescent="0.25"/>
    <row r="471" s="140" customFormat="1" ht="16.5" x14ac:dyDescent="0.25"/>
    <row r="472" s="140" customFormat="1" ht="16.5" x14ac:dyDescent="0.25"/>
    <row r="473" s="140" customFormat="1" ht="16.5" x14ac:dyDescent="0.25"/>
    <row r="474" s="140" customFormat="1" ht="16.5" x14ac:dyDescent="0.25"/>
    <row r="475" s="140" customFormat="1" ht="16.5" x14ac:dyDescent="0.25"/>
    <row r="476" s="140" customFormat="1" ht="16.5" x14ac:dyDescent="0.25"/>
    <row r="477" s="140" customFormat="1" ht="16.5" x14ac:dyDescent="0.25"/>
    <row r="478" s="140" customFormat="1" ht="16.5" x14ac:dyDescent="0.25"/>
    <row r="479" s="140" customFormat="1" ht="16.5" x14ac:dyDescent="0.25"/>
    <row r="480" s="140" customFormat="1" ht="16.5" x14ac:dyDescent="0.25"/>
    <row r="481" s="140" customFormat="1" ht="16.5" x14ac:dyDescent="0.25"/>
    <row r="482" s="140" customFormat="1" ht="16.5" x14ac:dyDescent="0.25"/>
    <row r="483" s="140" customFormat="1" ht="16.5" x14ac:dyDescent="0.25"/>
    <row r="484" s="140" customFormat="1" ht="16.5" x14ac:dyDescent="0.25"/>
    <row r="485" s="140" customFormat="1" ht="16.5" x14ac:dyDescent="0.25"/>
    <row r="486" s="140" customFormat="1" ht="16.5" x14ac:dyDescent="0.25"/>
    <row r="487" s="140" customFormat="1" ht="16.5" x14ac:dyDescent="0.25"/>
    <row r="488" s="140" customFormat="1" ht="16.5" x14ac:dyDescent="0.25"/>
    <row r="489" s="140" customFormat="1" ht="16.5" x14ac:dyDescent="0.25"/>
    <row r="490" s="140" customFormat="1" ht="16.5" x14ac:dyDescent="0.25"/>
    <row r="491" s="140" customFormat="1" ht="16.5" x14ac:dyDescent="0.25"/>
    <row r="492" s="140" customFormat="1" ht="16.5" x14ac:dyDescent="0.25"/>
    <row r="493" s="140" customFormat="1" ht="16.5" x14ac:dyDescent="0.25"/>
    <row r="494" s="140" customFormat="1" ht="16.5" x14ac:dyDescent="0.25"/>
    <row r="495" s="140" customFormat="1" ht="16.5" x14ac:dyDescent="0.25"/>
    <row r="496" s="140" customFormat="1" ht="16.5" x14ac:dyDescent="0.25"/>
    <row r="497" s="140" customFormat="1" ht="16.5" x14ac:dyDescent="0.25"/>
    <row r="498" s="140" customFormat="1" ht="16.5" x14ac:dyDescent="0.25"/>
    <row r="499" s="140" customFormat="1" ht="16.5" x14ac:dyDescent="0.25"/>
    <row r="500" s="140" customFormat="1" ht="16.5" x14ac:dyDescent="0.25"/>
    <row r="501" s="140" customFormat="1" ht="16.5" x14ac:dyDescent="0.25"/>
    <row r="502" s="140" customFormat="1" ht="16.5" x14ac:dyDescent="0.25"/>
    <row r="503" s="140" customFormat="1" ht="16.5" x14ac:dyDescent="0.25"/>
    <row r="504" s="140" customFormat="1" ht="16.5" x14ac:dyDescent="0.25"/>
    <row r="505" s="140" customFormat="1" ht="16.5" x14ac:dyDescent="0.25"/>
    <row r="506" s="140" customFormat="1" ht="16.5" x14ac:dyDescent="0.25"/>
    <row r="507" s="140" customFormat="1" ht="16.5" x14ac:dyDescent="0.25"/>
    <row r="508" s="140" customFormat="1" ht="16.5" x14ac:dyDescent="0.25"/>
    <row r="509" s="140" customFormat="1" ht="16.5" x14ac:dyDescent="0.25"/>
    <row r="510" s="140" customFormat="1" ht="16.5" x14ac:dyDescent="0.25"/>
    <row r="511" s="140" customFormat="1" ht="16.5" x14ac:dyDescent="0.25"/>
    <row r="512" s="140" customFormat="1" ht="16.5" x14ac:dyDescent="0.25"/>
    <row r="513" s="140" customFormat="1" ht="16.5" x14ac:dyDescent="0.25"/>
    <row r="514" s="140" customFormat="1" ht="16.5" x14ac:dyDescent="0.25"/>
    <row r="515" s="140" customFormat="1" ht="16.5" x14ac:dyDescent="0.25"/>
    <row r="516" s="140" customFormat="1" ht="16.5" x14ac:dyDescent="0.25"/>
    <row r="517" s="140" customFormat="1" ht="16.5" x14ac:dyDescent="0.25"/>
    <row r="518" s="140" customFormat="1" ht="16.5" x14ac:dyDescent="0.25"/>
    <row r="519" s="140" customFormat="1" ht="16.5" x14ac:dyDescent="0.25"/>
    <row r="520" s="140" customFormat="1" ht="16.5" x14ac:dyDescent="0.25"/>
    <row r="521" s="140" customFormat="1" ht="16.5" x14ac:dyDescent="0.25"/>
    <row r="522" s="140" customFormat="1" ht="16.5" x14ac:dyDescent="0.25"/>
    <row r="523" s="140" customFormat="1" ht="16.5" x14ac:dyDescent="0.25"/>
    <row r="524" s="140" customFormat="1" ht="16.5" x14ac:dyDescent="0.25"/>
    <row r="525" s="140" customFormat="1" ht="16.5" x14ac:dyDescent="0.25"/>
    <row r="526" s="140" customFormat="1" ht="16.5" x14ac:dyDescent="0.25"/>
    <row r="527" s="140" customFormat="1" ht="16.5" x14ac:dyDescent="0.25"/>
    <row r="528" s="140" customFormat="1" ht="16.5" x14ac:dyDescent="0.25"/>
    <row r="529" s="140" customFormat="1" ht="16.5" x14ac:dyDescent="0.25"/>
    <row r="530" s="140" customFormat="1" ht="16.5" x14ac:dyDescent="0.25"/>
    <row r="531" s="140" customFormat="1" ht="16.5" x14ac:dyDescent="0.25"/>
    <row r="532" s="140" customFormat="1" ht="16.5" x14ac:dyDescent="0.25"/>
    <row r="533" s="140" customFormat="1" ht="16.5" x14ac:dyDescent="0.25"/>
    <row r="534" s="140" customFormat="1" ht="16.5" x14ac:dyDescent="0.25"/>
    <row r="535" s="140" customFormat="1" ht="16.5" x14ac:dyDescent="0.25"/>
    <row r="536" s="140" customFormat="1" ht="16.5" x14ac:dyDescent="0.25"/>
    <row r="537" s="140" customFormat="1" ht="16.5" x14ac:dyDescent="0.25"/>
    <row r="538" s="140" customFormat="1" ht="16.5" x14ac:dyDescent="0.25"/>
    <row r="539" s="140" customFormat="1" ht="16.5" x14ac:dyDescent="0.25"/>
    <row r="540" s="140" customFormat="1" ht="16.5" x14ac:dyDescent="0.25"/>
    <row r="541" s="140" customFormat="1" ht="16.5" x14ac:dyDescent="0.25"/>
    <row r="542" s="140" customFormat="1" ht="16.5" x14ac:dyDescent="0.25"/>
    <row r="543" s="140" customFormat="1" ht="16.5" x14ac:dyDescent="0.25"/>
    <row r="544" s="140" customFormat="1" ht="16.5" x14ac:dyDescent="0.25"/>
    <row r="545" s="140" customFormat="1" ht="16.5" x14ac:dyDescent="0.25"/>
    <row r="546" s="140" customFormat="1" ht="16.5" x14ac:dyDescent="0.25"/>
    <row r="547" s="140" customFormat="1" ht="16.5" x14ac:dyDescent="0.25"/>
    <row r="548" s="140" customFormat="1" ht="16.5" x14ac:dyDescent="0.25"/>
    <row r="549" s="140" customFormat="1" ht="16.5" x14ac:dyDescent="0.25"/>
    <row r="550" s="140" customFormat="1" ht="16.5" x14ac:dyDescent="0.25"/>
    <row r="551" s="140" customFormat="1" ht="16.5" x14ac:dyDescent="0.25"/>
    <row r="552" s="140" customFormat="1" ht="16.5" x14ac:dyDescent="0.25"/>
    <row r="553" s="140" customFormat="1" ht="16.5" x14ac:dyDescent="0.25"/>
    <row r="554" s="140" customFormat="1" ht="16.5" x14ac:dyDescent="0.25"/>
    <row r="555" s="140" customFormat="1" ht="16.5" x14ac:dyDescent="0.25"/>
    <row r="556" s="140" customFormat="1" ht="16.5" x14ac:dyDescent="0.25"/>
    <row r="557" s="140" customFormat="1" ht="16.5" x14ac:dyDescent="0.25"/>
    <row r="558" s="140" customFormat="1" ht="16.5" x14ac:dyDescent="0.25"/>
    <row r="559" s="140" customFormat="1" ht="16.5" x14ac:dyDescent="0.25"/>
    <row r="560" s="140" customFormat="1" ht="16.5" x14ac:dyDescent="0.25"/>
    <row r="561" s="140" customFormat="1" ht="16.5" x14ac:dyDescent="0.25"/>
    <row r="562" s="140" customFormat="1" ht="16.5" x14ac:dyDescent="0.25"/>
    <row r="563" s="140" customFormat="1" ht="16.5" x14ac:dyDescent="0.25"/>
    <row r="564" s="140" customFormat="1" ht="16.5" x14ac:dyDescent="0.25"/>
    <row r="565" s="140" customFormat="1" ht="16.5" x14ac:dyDescent="0.25"/>
    <row r="566" s="140" customFormat="1" ht="16.5" x14ac:dyDescent="0.25"/>
    <row r="567" s="140" customFormat="1" ht="16.5" x14ac:dyDescent="0.25"/>
    <row r="568" s="140" customFormat="1" ht="16.5" x14ac:dyDescent="0.25"/>
    <row r="569" s="140" customFormat="1" ht="16.5" x14ac:dyDescent="0.25"/>
    <row r="570" s="140" customFormat="1" ht="16.5" x14ac:dyDescent="0.25"/>
    <row r="571" s="140" customFormat="1" ht="16.5" x14ac:dyDescent="0.25"/>
    <row r="572" s="140" customFormat="1" ht="16.5" x14ac:dyDescent="0.25"/>
    <row r="573" s="140" customFormat="1" ht="16.5" x14ac:dyDescent="0.25"/>
    <row r="574" s="140" customFormat="1" ht="16.5" x14ac:dyDescent="0.25"/>
    <row r="575" s="140" customFormat="1" ht="16.5" x14ac:dyDescent="0.25"/>
    <row r="576" s="140" customFormat="1" ht="16.5" x14ac:dyDescent="0.25"/>
    <row r="577" s="140" customFormat="1" ht="16.5" x14ac:dyDescent="0.25"/>
    <row r="578" s="140" customFormat="1" ht="16.5" x14ac:dyDescent="0.25"/>
    <row r="579" s="140" customFormat="1" ht="16.5" x14ac:dyDescent="0.25"/>
    <row r="580" s="140" customFormat="1" ht="16.5" x14ac:dyDescent="0.25"/>
    <row r="581" s="140" customFormat="1" ht="16.5" x14ac:dyDescent="0.25"/>
    <row r="582" s="140" customFormat="1" ht="16.5" x14ac:dyDescent="0.25"/>
    <row r="583" s="140" customFormat="1" ht="16.5" x14ac:dyDescent="0.25"/>
    <row r="584" s="140" customFormat="1" ht="16.5" x14ac:dyDescent="0.25"/>
    <row r="585" s="140" customFormat="1" ht="16.5" x14ac:dyDescent="0.25"/>
    <row r="586" s="140" customFormat="1" ht="16.5" x14ac:dyDescent="0.25"/>
    <row r="587" s="140" customFormat="1" ht="16.5" x14ac:dyDescent="0.25"/>
    <row r="588" s="140" customFormat="1" ht="16.5" x14ac:dyDescent="0.25"/>
    <row r="589" s="140" customFormat="1" ht="16.5" x14ac:dyDescent="0.25"/>
    <row r="590" s="140" customFormat="1" ht="16.5" x14ac:dyDescent="0.25"/>
    <row r="591" s="140" customFormat="1" ht="16.5" x14ac:dyDescent="0.25"/>
    <row r="592" s="140" customFormat="1" ht="16.5" x14ac:dyDescent="0.25"/>
    <row r="593" s="140" customFormat="1" ht="16.5" x14ac:dyDescent="0.25"/>
    <row r="594" s="140" customFormat="1" ht="16.5" x14ac:dyDescent="0.25"/>
    <row r="595" s="140" customFormat="1" ht="16.5" x14ac:dyDescent="0.25"/>
    <row r="596" s="140" customFormat="1" ht="16.5" x14ac:dyDescent="0.25"/>
    <row r="597" s="140" customFormat="1" ht="16.5" x14ac:dyDescent="0.25"/>
    <row r="598" s="140" customFormat="1" ht="16.5" x14ac:dyDescent="0.25"/>
    <row r="599" s="140" customFormat="1" ht="16.5" x14ac:dyDescent="0.25"/>
    <row r="600" s="140" customFormat="1" ht="16.5" x14ac:dyDescent="0.25"/>
    <row r="601" s="140" customFormat="1" ht="16.5" x14ac:dyDescent="0.25"/>
    <row r="602" s="140" customFormat="1" ht="16.5" x14ac:dyDescent="0.25"/>
    <row r="603" s="140" customFormat="1" ht="16.5" x14ac:dyDescent="0.25"/>
    <row r="604" s="140" customFormat="1" ht="16.5" x14ac:dyDescent="0.25"/>
    <row r="605" s="140" customFormat="1" ht="16.5" x14ac:dyDescent="0.25"/>
    <row r="606" s="140" customFormat="1" ht="16.5" x14ac:dyDescent="0.25"/>
    <row r="607" s="140" customFormat="1" ht="16.5" x14ac:dyDescent="0.25"/>
    <row r="608" s="140" customFormat="1" ht="16.5" x14ac:dyDescent="0.25"/>
    <row r="609" s="140" customFormat="1" ht="16.5" x14ac:dyDescent="0.25"/>
    <row r="610" s="140" customFormat="1" ht="16.5" x14ac:dyDescent="0.25"/>
    <row r="611" s="140" customFormat="1" ht="16.5" x14ac:dyDescent="0.25"/>
    <row r="612" s="140" customFormat="1" ht="16.5" x14ac:dyDescent="0.25"/>
    <row r="613" s="140" customFormat="1" ht="16.5" x14ac:dyDescent="0.25"/>
    <row r="614" s="140" customFormat="1" ht="16.5" x14ac:dyDescent="0.25"/>
    <row r="615" s="140" customFormat="1" ht="16.5" x14ac:dyDescent="0.25"/>
    <row r="616" s="140" customFormat="1" ht="16.5" x14ac:dyDescent="0.25"/>
    <row r="617" s="140" customFormat="1" ht="16.5" x14ac:dyDescent="0.25"/>
    <row r="618" s="140" customFormat="1" ht="16.5" x14ac:dyDescent="0.25"/>
    <row r="619" s="140" customFormat="1" ht="16.5" x14ac:dyDescent="0.25"/>
    <row r="620" s="140" customFormat="1" ht="16.5" x14ac:dyDescent="0.25"/>
    <row r="621" s="140" customFormat="1" ht="16.5" x14ac:dyDescent="0.25"/>
    <row r="622" s="140" customFormat="1" ht="16.5" x14ac:dyDescent="0.25"/>
    <row r="623" s="140" customFormat="1" ht="16.5" x14ac:dyDescent="0.25"/>
    <row r="624" s="140" customFormat="1" ht="16.5" x14ac:dyDescent="0.25"/>
    <row r="625" s="140" customFormat="1" ht="16.5" x14ac:dyDescent="0.25"/>
    <row r="626" s="140" customFormat="1" ht="16.5" x14ac:dyDescent="0.25"/>
    <row r="627" s="140" customFormat="1" ht="16.5" x14ac:dyDescent="0.25"/>
    <row r="628" s="140" customFormat="1" ht="16.5" x14ac:dyDescent="0.25"/>
    <row r="629" s="140" customFormat="1" ht="16.5" x14ac:dyDescent="0.25"/>
    <row r="630" s="140" customFormat="1" ht="16.5" x14ac:dyDescent="0.25"/>
    <row r="631" s="140" customFormat="1" ht="16.5" x14ac:dyDescent="0.25"/>
    <row r="632" s="140" customFormat="1" ht="16.5" x14ac:dyDescent="0.25"/>
    <row r="633" s="140" customFormat="1" ht="16.5" x14ac:dyDescent="0.25"/>
    <row r="634" s="140" customFormat="1" ht="16.5" x14ac:dyDescent="0.25"/>
    <row r="635" s="140" customFormat="1" ht="16.5" x14ac:dyDescent="0.25"/>
    <row r="636" s="140" customFormat="1" ht="16.5" x14ac:dyDescent="0.25"/>
    <row r="637" s="140" customFormat="1" ht="16.5" x14ac:dyDescent="0.25"/>
    <row r="638" s="140" customFormat="1" ht="16.5" x14ac:dyDescent="0.25"/>
    <row r="639" s="140" customFormat="1" ht="16.5" x14ac:dyDescent="0.25"/>
    <row r="640" s="140" customFormat="1" ht="16.5" x14ac:dyDescent="0.25"/>
    <row r="641" s="140" customFormat="1" ht="16.5" x14ac:dyDescent="0.25"/>
    <row r="642" s="140" customFormat="1" ht="16.5" x14ac:dyDescent="0.25"/>
    <row r="643" s="140" customFormat="1" ht="16.5" x14ac:dyDescent="0.25"/>
    <row r="644" s="140" customFormat="1" ht="16.5" x14ac:dyDescent="0.25"/>
    <row r="645" s="140" customFormat="1" ht="16.5" x14ac:dyDescent="0.25"/>
    <row r="646" s="140" customFormat="1" ht="16.5" x14ac:dyDescent="0.25"/>
    <row r="647" s="140" customFormat="1" ht="16.5" x14ac:dyDescent="0.25"/>
    <row r="648" s="140" customFormat="1" ht="16.5" x14ac:dyDescent="0.25"/>
    <row r="649" s="140" customFormat="1" ht="16.5" x14ac:dyDescent="0.25"/>
    <row r="650" s="140" customFormat="1" ht="16.5" x14ac:dyDescent="0.25"/>
    <row r="651" s="140" customFormat="1" ht="16.5" x14ac:dyDescent="0.25"/>
    <row r="652" s="140" customFormat="1" ht="16.5" x14ac:dyDescent="0.25"/>
    <row r="653" s="140" customFormat="1" ht="16.5" x14ac:dyDescent="0.25"/>
    <row r="654" s="140" customFormat="1" ht="16.5" x14ac:dyDescent="0.25"/>
    <row r="655" s="140" customFormat="1" ht="16.5" x14ac:dyDescent="0.25"/>
    <row r="656" s="140" customFormat="1" ht="16.5" x14ac:dyDescent="0.25"/>
    <row r="657" s="140" customFormat="1" ht="16.5" x14ac:dyDescent="0.25"/>
    <row r="658" s="140" customFormat="1" ht="16.5" x14ac:dyDescent="0.25"/>
    <row r="659" s="140" customFormat="1" ht="16.5" x14ac:dyDescent="0.25"/>
    <row r="660" s="140" customFormat="1" ht="16.5" x14ac:dyDescent="0.25"/>
    <row r="661" s="140" customFormat="1" ht="16.5" x14ac:dyDescent="0.25"/>
    <row r="662" s="140" customFormat="1" ht="16.5" x14ac:dyDescent="0.25"/>
    <row r="663" s="140" customFormat="1" ht="16.5" x14ac:dyDescent="0.25"/>
    <row r="664" s="140" customFormat="1" ht="16.5" x14ac:dyDescent="0.25"/>
    <row r="665" s="140" customFormat="1" ht="16.5" x14ac:dyDescent="0.25"/>
    <row r="666" s="140" customFormat="1" ht="16.5" x14ac:dyDescent="0.25"/>
    <row r="667" s="140" customFormat="1" ht="16.5" x14ac:dyDescent="0.25"/>
    <row r="668" s="140" customFormat="1" ht="16.5" x14ac:dyDescent="0.25"/>
    <row r="669" s="140" customFormat="1" ht="16.5" x14ac:dyDescent="0.25"/>
    <row r="670" s="140" customFormat="1" ht="16.5" x14ac:dyDescent="0.25"/>
    <row r="671" s="140" customFormat="1" ht="16.5" x14ac:dyDescent="0.25"/>
    <row r="672" s="140" customFormat="1" ht="16.5" x14ac:dyDescent="0.25"/>
    <row r="673" s="140" customFormat="1" ht="16.5" x14ac:dyDescent="0.25"/>
    <row r="674" s="140" customFormat="1" ht="16.5" x14ac:dyDescent="0.25"/>
    <row r="675" s="140" customFormat="1" ht="16.5" x14ac:dyDescent="0.25"/>
    <row r="676" s="140" customFormat="1" ht="16.5" x14ac:dyDescent="0.25"/>
    <row r="677" s="140" customFormat="1" ht="16.5" x14ac:dyDescent="0.25"/>
    <row r="678" s="140" customFormat="1" ht="16.5" x14ac:dyDescent="0.25"/>
    <row r="679" s="140" customFormat="1" ht="16.5" x14ac:dyDescent="0.25"/>
    <row r="680" s="140" customFormat="1" ht="16.5" x14ac:dyDescent="0.25"/>
    <row r="681" s="140" customFormat="1" ht="16.5" x14ac:dyDescent="0.25"/>
    <row r="682" s="140" customFormat="1" ht="16.5" x14ac:dyDescent="0.25"/>
    <row r="683" s="140" customFormat="1" ht="16.5" x14ac:dyDescent="0.25"/>
    <row r="684" s="140" customFormat="1" ht="16.5" x14ac:dyDescent="0.25"/>
    <row r="685" s="140" customFormat="1" ht="16.5" x14ac:dyDescent="0.25"/>
    <row r="686" s="140" customFormat="1" ht="16.5" x14ac:dyDescent="0.25"/>
    <row r="687" s="140" customFormat="1" ht="16.5" x14ac:dyDescent="0.25"/>
    <row r="688" s="140" customFormat="1" ht="16.5" x14ac:dyDescent="0.25"/>
    <row r="689" s="140" customFormat="1" ht="16.5" x14ac:dyDescent="0.25"/>
    <row r="690" s="140" customFormat="1" ht="16.5" x14ac:dyDescent="0.25"/>
    <row r="691" s="140" customFormat="1" ht="16.5" x14ac:dyDescent="0.25"/>
    <row r="692" s="140" customFormat="1" ht="16.5" x14ac:dyDescent="0.25"/>
    <row r="693" s="140" customFormat="1" ht="16.5" x14ac:dyDescent="0.25"/>
    <row r="694" s="140" customFormat="1" ht="16.5" x14ac:dyDescent="0.25"/>
    <row r="695" s="140" customFormat="1" ht="16.5" x14ac:dyDescent="0.25"/>
    <row r="696" s="140" customFormat="1" ht="16.5" x14ac:dyDescent="0.25"/>
    <row r="697" s="140" customFormat="1" ht="16.5" x14ac:dyDescent="0.25"/>
    <row r="698" s="140" customFormat="1" ht="16.5" x14ac:dyDescent="0.25"/>
    <row r="699" s="140" customFormat="1" ht="16.5" x14ac:dyDescent="0.25"/>
    <row r="700" s="140" customFormat="1" ht="16.5" x14ac:dyDescent="0.25"/>
    <row r="701" s="140" customFormat="1" ht="16.5" x14ac:dyDescent="0.25"/>
    <row r="702" s="140" customFormat="1" ht="16.5" x14ac:dyDescent="0.25"/>
    <row r="703" s="140" customFormat="1" ht="16.5" x14ac:dyDescent="0.25"/>
    <row r="704" s="140" customFormat="1" ht="16.5" x14ac:dyDescent="0.25"/>
    <row r="705" s="140" customFormat="1" ht="16.5" x14ac:dyDescent="0.25"/>
    <row r="706" s="140" customFormat="1" ht="16.5" x14ac:dyDescent="0.25"/>
    <row r="707" s="140" customFormat="1" ht="16.5" x14ac:dyDescent="0.25"/>
    <row r="708" s="140" customFormat="1" ht="16.5" x14ac:dyDescent="0.25"/>
    <row r="709" s="140" customFormat="1" ht="16.5" x14ac:dyDescent="0.25"/>
    <row r="710" s="140" customFormat="1" ht="16.5" x14ac:dyDescent="0.25"/>
    <row r="711" s="140" customFormat="1" ht="16.5" x14ac:dyDescent="0.25"/>
    <row r="712" s="140" customFormat="1" ht="16.5" x14ac:dyDescent="0.25"/>
    <row r="713" s="140" customFormat="1" ht="16.5" x14ac:dyDescent="0.25"/>
    <row r="714" s="140" customFormat="1" ht="16.5" x14ac:dyDescent="0.25"/>
    <row r="715" s="140" customFormat="1" ht="16.5" x14ac:dyDescent="0.25"/>
    <row r="716" s="140" customFormat="1" ht="16.5" x14ac:dyDescent="0.25"/>
    <row r="717" s="140" customFormat="1" ht="16.5" x14ac:dyDescent="0.25"/>
    <row r="718" s="140" customFormat="1" ht="16.5" x14ac:dyDescent="0.25"/>
    <row r="719" s="140" customFormat="1" ht="16.5" x14ac:dyDescent="0.25"/>
    <row r="720" s="140" customFormat="1" ht="16.5" x14ac:dyDescent="0.25"/>
    <row r="721" s="140" customFormat="1" ht="16.5" x14ac:dyDescent="0.25"/>
    <row r="722" s="140" customFormat="1" ht="16.5" x14ac:dyDescent="0.25"/>
    <row r="723" s="140" customFormat="1" ht="16.5" x14ac:dyDescent="0.25"/>
    <row r="724" s="140" customFormat="1" ht="16.5" x14ac:dyDescent="0.25"/>
    <row r="725" s="140" customFormat="1" ht="16.5" x14ac:dyDescent="0.25"/>
    <row r="726" s="140" customFormat="1" ht="16.5" x14ac:dyDescent="0.25"/>
    <row r="727" s="140" customFormat="1" ht="16.5" x14ac:dyDescent="0.25"/>
    <row r="728" s="140" customFormat="1" ht="16.5" x14ac:dyDescent="0.25"/>
    <row r="729" s="140" customFormat="1" ht="16.5" x14ac:dyDescent="0.25"/>
    <row r="730" s="140" customFormat="1" ht="16.5" x14ac:dyDescent="0.25"/>
    <row r="731" s="140" customFormat="1" ht="16.5" x14ac:dyDescent="0.25"/>
    <row r="732" s="140" customFormat="1" ht="16.5" x14ac:dyDescent="0.25"/>
    <row r="733" s="140" customFormat="1" ht="16.5" x14ac:dyDescent="0.25"/>
    <row r="734" s="140" customFormat="1" ht="16.5" x14ac:dyDescent="0.25"/>
    <row r="735" s="140" customFormat="1" ht="16.5" x14ac:dyDescent="0.25"/>
    <row r="736" s="140" customFormat="1" ht="16.5" x14ac:dyDescent="0.25"/>
    <row r="737" s="140" customFormat="1" ht="16.5" x14ac:dyDescent="0.25"/>
    <row r="738" s="140" customFormat="1" ht="16.5" x14ac:dyDescent="0.25"/>
    <row r="739" s="140" customFormat="1" ht="16.5" x14ac:dyDescent="0.25"/>
    <row r="740" s="140" customFormat="1" ht="16.5" x14ac:dyDescent="0.25"/>
    <row r="741" s="140" customFormat="1" ht="16.5" x14ac:dyDescent="0.25"/>
    <row r="742" s="140" customFormat="1" ht="16.5" x14ac:dyDescent="0.25"/>
    <row r="743" s="140" customFormat="1" ht="16.5" x14ac:dyDescent="0.25"/>
    <row r="744" s="140" customFormat="1" ht="16.5" x14ac:dyDescent="0.25"/>
    <row r="745" s="140" customFormat="1" ht="16.5" x14ac:dyDescent="0.25"/>
    <row r="746" s="140" customFormat="1" ht="16.5" x14ac:dyDescent="0.25"/>
    <row r="747" s="140" customFormat="1" ht="16.5" x14ac:dyDescent="0.25"/>
    <row r="748" s="140" customFormat="1" ht="16.5" x14ac:dyDescent="0.25"/>
    <row r="749" s="140" customFormat="1" ht="16.5" x14ac:dyDescent="0.25"/>
    <row r="750" s="140" customFormat="1" ht="16.5" x14ac:dyDescent="0.25"/>
    <row r="751" s="140" customFormat="1" ht="16.5" x14ac:dyDescent="0.25"/>
    <row r="752" s="140" customFormat="1" ht="16.5" x14ac:dyDescent="0.25"/>
    <row r="753" s="140" customFormat="1" ht="16.5" x14ac:dyDescent="0.25"/>
    <row r="754" s="140" customFormat="1" ht="16.5" x14ac:dyDescent="0.25"/>
    <row r="755" s="140" customFormat="1" ht="16.5" x14ac:dyDescent="0.25"/>
    <row r="756" s="140" customFormat="1" ht="16.5" x14ac:dyDescent="0.25"/>
    <row r="757" s="140" customFormat="1" ht="16.5" x14ac:dyDescent="0.25"/>
    <row r="758" s="140" customFormat="1" ht="16.5" x14ac:dyDescent="0.25"/>
    <row r="759" s="140" customFormat="1" ht="16.5" x14ac:dyDescent="0.25"/>
    <row r="760" s="140" customFormat="1" ht="16.5" x14ac:dyDescent="0.25"/>
    <row r="761" s="140" customFormat="1" ht="16.5" x14ac:dyDescent="0.25"/>
    <row r="762" s="140" customFormat="1" ht="16.5" x14ac:dyDescent="0.25"/>
    <row r="763" s="140" customFormat="1" ht="16.5" x14ac:dyDescent="0.25"/>
    <row r="764" s="140" customFormat="1" ht="16.5" x14ac:dyDescent="0.25"/>
    <row r="765" s="140" customFormat="1" ht="16.5" x14ac:dyDescent="0.25"/>
    <row r="766" s="140" customFormat="1" ht="16.5" x14ac:dyDescent="0.25"/>
    <row r="767" s="140" customFormat="1" ht="16.5" x14ac:dyDescent="0.25"/>
    <row r="768" s="140" customFormat="1" ht="16.5" x14ac:dyDescent="0.25"/>
    <row r="769" s="140" customFormat="1" ht="16.5" x14ac:dyDescent="0.25"/>
    <row r="770" s="140" customFormat="1" ht="16.5" x14ac:dyDescent="0.25"/>
    <row r="771" s="140" customFormat="1" ht="16.5" x14ac:dyDescent="0.25"/>
    <row r="772" s="140" customFormat="1" ht="16.5" x14ac:dyDescent="0.25"/>
    <row r="773" s="140" customFormat="1" ht="16.5" x14ac:dyDescent="0.25"/>
    <row r="774" s="140" customFormat="1" ht="16.5" x14ac:dyDescent="0.25"/>
    <row r="775" s="140" customFormat="1" ht="16.5" x14ac:dyDescent="0.25"/>
    <row r="776" s="140" customFormat="1" ht="16.5" x14ac:dyDescent="0.25"/>
    <row r="777" s="140" customFormat="1" ht="16.5" x14ac:dyDescent="0.25"/>
    <row r="778" s="140" customFormat="1" ht="16.5" x14ac:dyDescent="0.25"/>
    <row r="779" s="140" customFormat="1" ht="16.5" x14ac:dyDescent="0.25"/>
    <row r="780" s="140" customFormat="1" ht="16.5" x14ac:dyDescent="0.25"/>
    <row r="781" s="140" customFormat="1" ht="16.5" x14ac:dyDescent="0.25"/>
    <row r="782" s="140" customFormat="1" ht="16.5" x14ac:dyDescent="0.25"/>
    <row r="783" s="140" customFormat="1" ht="16.5" x14ac:dyDescent="0.25"/>
    <row r="784" s="140" customFormat="1" ht="16.5" x14ac:dyDescent="0.25"/>
    <row r="785" s="140" customFormat="1" ht="16.5" x14ac:dyDescent="0.25"/>
    <row r="786" s="140" customFormat="1" ht="16.5" x14ac:dyDescent="0.25"/>
    <row r="787" s="140" customFormat="1" ht="16.5" x14ac:dyDescent="0.25"/>
    <row r="788" s="140" customFormat="1" ht="16.5" x14ac:dyDescent="0.25"/>
    <row r="789" s="140" customFormat="1" ht="16.5" x14ac:dyDescent="0.25"/>
    <row r="790" s="140" customFormat="1" ht="16.5" x14ac:dyDescent="0.25"/>
    <row r="791" s="140" customFormat="1" ht="16.5" x14ac:dyDescent="0.25"/>
    <row r="792" s="140" customFormat="1" ht="16.5" x14ac:dyDescent="0.25"/>
    <row r="793" s="140" customFormat="1" ht="16.5" x14ac:dyDescent="0.25"/>
    <row r="794" s="140" customFormat="1" ht="16.5" x14ac:dyDescent="0.25"/>
    <row r="795" s="140" customFormat="1" ht="16.5" x14ac:dyDescent="0.25"/>
    <row r="796" s="140" customFormat="1" ht="16.5" x14ac:dyDescent="0.25"/>
    <row r="797" s="140" customFormat="1" ht="16.5" x14ac:dyDescent="0.25"/>
    <row r="798" s="140" customFormat="1" ht="16.5" x14ac:dyDescent="0.25"/>
    <row r="799" s="140" customFormat="1" ht="16.5" x14ac:dyDescent="0.25"/>
    <row r="800" s="140" customFormat="1" ht="16.5" x14ac:dyDescent="0.25"/>
    <row r="801" s="140" customFormat="1" ht="16.5" x14ac:dyDescent="0.25"/>
    <row r="802" s="140" customFormat="1" ht="16.5" x14ac:dyDescent="0.25"/>
    <row r="803" s="140" customFormat="1" ht="16.5" x14ac:dyDescent="0.25"/>
    <row r="804" s="140" customFormat="1" ht="16.5" x14ac:dyDescent="0.25"/>
    <row r="805" s="140" customFormat="1" ht="16.5" x14ac:dyDescent="0.25"/>
    <row r="806" s="140" customFormat="1" ht="16.5" x14ac:dyDescent="0.25"/>
    <row r="807" s="140" customFormat="1" ht="16.5" x14ac:dyDescent="0.25"/>
    <row r="808" s="140" customFormat="1" ht="16.5" x14ac:dyDescent="0.25"/>
    <row r="809" s="140" customFormat="1" ht="16.5" x14ac:dyDescent="0.25"/>
    <row r="810" s="140" customFormat="1" ht="16.5" x14ac:dyDescent="0.25"/>
    <row r="811" s="140" customFormat="1" ht="16.5" x14ac:dyDescent="0.25"/>
    <row r="812" s="140" customFormat="1" ht="16.5" x14ac:dyDescent="0.25"/>
    <row r="813" s="140" customFormat="1" ht="16.5" x14ac:dyDescent="0.25"/>
    <row r="814" s="140" customFormat="1" ht="16.5" x14ac:dyDescent="0.25"/>
    <row r="815" s="140" customFormat="1" ht="16.5" x14ac:dyDescent="0.25"/>
    <row r="816" s="140" customFormat="1" ht="16.5" x14ac:dyDescent="0.25"/>
    <row r="817" s="140" customFormat="1" ht="16.5" x14ac:dyDescent="0.25"/>
    <row r="818" s="140" customFormat="1" ht="16.5" x14ac:dyDescent="0.25"/>
    <row r="819" s="140" customFormat="1" ht="16.5" x14ac:dyDescent="0.25"/>
    <row r="820" s="140" customFormat="1" ht="16.5" x14ac:dyDescent="0.25"/>
    <row r="821" s="140" customFormat="1" ht="16.5" x14ac:dyDescent="0.25"/>
    <row r="822" s="140" customFormat="1" ht="16.5" x14ac:dyDescent="0.25"/>
    <row r="823" s="140" customFormat="1" ht="16.5" x14ac:dyDescent="0.25"/>
    <row r="824" s="140" customFormat="1" ht="16.5" x14ac:dyDescent="0.25"/>
    <row r="825" s="140" customFormat="1" ht="16.5" x14ac:dyDescent="0.25"/>
    <row r="826" s="140" customFormat="1" ht="16.5" x14ac:dyDescent="0.25"/>
    <row r="827" s="140" customFormat="1" ht="16.5" x14ac:dyDescent="0.25"/>
    <row r="828" s="140" customFormat="1" ht="16.5" x14ac:dyDescent="0.25"/>
    <row r="829" s="140" customFormat="1" ht="16.5" x14ac:dyDescent="0.25"/>
    <row r="830" s="140" customFormat="1" ht="16.5" x14ac:dyDescent="0.25"/>
    <row r="831" s="140" customFormat="1" ht="16.5" x14ac:dyDescent="0.25"/>
    <row r="832" s="140" customFormat="1" ht="16.5" x14ac:dyDescent="0.25"/>
    <row r="833" s="140" customFormat="1" ht="16.5" x14ac:dyDescent="0.25"/>
    <row r="834" s="140" customFormat="1" ht="16.5" x14ac:dyDescent="0.25"/>
    <row r="835" s="140" customFormat="1" ht="16.5" x14ac:dyDescent="0.25"/>
    <row r="836" s="140" customFormat="1" ht="16.5" x14ac:dyDescent="0.25"/>
    <row r="837" s="140" customFormat="1" ht="16.5" x14ac:dyDescent="0.25"/>
    <row r="838" s="140" customFormat="1" ht="16.5" x14ac:dyDescent="0.25"/>
    <row r="839" s="140" customFormat="1" ht="16.5" x14ac:dyDescent="0.25"/>
    <row r="840" s="140" customFormat="1" ht="16.5" x14ac:dyDescent="0.25"/>
    <row r="841" s="140" customFormat="1" ht="16.5" x14ac:dyDescent="0.25"/>
    <row r="842" s="140" customFormat="1" ht="16.5" x14ac:dyDescent="0.25"/>
    <row r="843" s="140" customFormat="1" ht="16.5" x14ac:dyDescent="0.25"/>
    <row r="844" s="140" customFormat="1" ht="16.5" x14ac:dyDescent="0.25"/>
    <row r="845" s="140" customFormat="1" ht="16.5" x14ac:dyDescent="0.25"/>
    <row r="846" s="140" customFormat="1" ht="16.5" x14ac:dyDescent="0.25"/>
    <row r="847" s="140" customFormat="1" ht="16.5" x14ac:dyDescent="0.25"/>
    <row r="848" s="140" customFormat="1" ht="16.5" x14ac:dyDescent="0.25"/>
    <row r="849" s="140" customFormat="1" ht="16.5" x14ac:dyDescent="0.25"/>
    <row r="850" s="140" customFormat="1" ht="16.5" x14ac:dyDescent="0.25"/>
    <row r="851" s="140" customFormat="1" ht="16.5" x14ac:dyDescent="0.25"/>
    <row r="852" s="140" customFormat="1" ht="16.5" x14ac:dyDescent="0.25"/>
    <row r="853" s="140" customFormat="1" ht="16.5" x14ac:dyDescent="0.25"/>
    <row r="854" s="140" customFormat="1" ht="16.5" x14ac:dyDescent="0.25"/>
    <row r="855" s="140" customFormat="1" ht="16.5" x14ac:dyDescent="0.25"/>
    <row r="856" s="140" customFormat="1" ht="16.5" x14ac:dyDescent="0.25"/>
    <row r="857" s="140" customFormat="1" ht="16.5" x14ac:dyDescent="0.25"/>
    <row r="858" s="140" customFormat="1" ht="16.5" x14ac:dyDescent="0.25"/>
    <row r="859" s="140" customFormat="1" ht="16.5" x14ac:dyDescent="0.25"/>
    <row r="860" s="140" customFormat="1" ht="16.5" x14ac:dyDescent="0.25"/>
    <row r="861" s="140" customFormat="1" ht="16.5" x14ac:dyDescent="0.25"/>
    <row r="862" s="140" customFormat="1" ht="16.5" x14ac:dyDescent="0.25"/>
    <row r="863" s="140" customFormat="1" ht="16.5" x14ac:dyDescent="0.25"/>
    <row r="864" s="140" customFormat="1" ht="16.5" x14ac:dyDescent="0.25"/>
    <row r="865" s="140" customFormat="1" ht="16.5" x14ac:dyDescent="0.25"/>
    <row r="866" s="140" customFormat="1" ht="16.5" x14ac:dyDescent="0.25"/>
    <row r="867" s="140" customFormat="1" ht="16.5" x14ac:dyDescent="0.25"/>
    <row r="868" s="140" customFormat="1" ht="16.5" x14ac:dyDescent="0.25"/>
    <row r="869" s="140" customFormat="1" ht="16.5" x14ac:dyDescent="0.25"/>
    <row r="870" s="140" customFormat="1" ht="16.5" x14ac:dyDescent="0.25"/>
    <row r="871" s="140" customFormat="1" ht="16.5" x14ac:dyDescent="0.25"/>
    <row r="872" s="140" customFormat="1" ht="16.5" x14ac:dyDescent="0.25"/>
    <row r="873" s="140" customFormat="1" ht="16.5" x14ac:dyDescent="0.25"/>
    <row r="874" s="140" customFormat="1" ht="16.5" x14ac:dyDescent="0.25"/>
    <row r="875" s="140" customFormat="1" ht="16.5" x14ac:dyDescent="0.25"/>
    <row r="876" s="140" customFormat="1" ht="16.5" x14ac:dyDescent="0.25"/>
    <row r="877" s="140" customFormat="1" ht="16.5" x14ac:dyDescent="0.25"/>
    <row r="878" s="140" customFormat="1" ht="16.5" x14ac:dyDescent="0.25"/>
    <row r="879" s="140" customFormat="1" ht="16.5" x14ac:dyDescent="0.25"/>
    <row r="880" s="140" customFormat="1" ht="16.5" x14ac:dyDescent="0.25"/>
    <row r="881" s="140" customFormat="1" ht="16.5" x14ac:dyDescent="0.25"/>
    <row r="882" s="140" customFormat="1" ht="16.5" x14ac:dyDescent="0.25"/>
    <row r="883" s="140" customFormat="1" ht="16.5" x14ac:dyDescent="0.25"/>
    <row r="884" s="140" customFormat="1" ht="16.5" x14ac:dyDescent="0.25"/>
    <row r="885" s="140" customFormat="1" ht="16.5" x14ac:dyDescent="0.25"/>
    <row r="886" s="140" customFormat="1" ht="16.5" x14ac:dyDescent="0.25"/>
    <row r="887" s="140" customFormat="1" ht="16.5" x14ac:dyDescent="0.25"/>
    <row r="888" s="140" customFormat="1" ht="16.5" x14ac:dyDescent="0.25"/>
    <row r="889" s="140" customFormat="1" ht="16.5" x14ac:dyDescent="0.25"/>
    <row r="890" s="140" customFormat="1" ht="16.5" x14ac:dyDescent="0.25"/>
    <row r="891" s="140" customFormat="1" ht="16.5" x14ac:dyDescent="0.25"/>
    <row r="892" s="140" customFormat="1" ht="16.5" x14ac:dyDescent="0.25"/>
    <row r="893" s="140" customFormat="1" ht="16.5" x14ac:dyDescent="0.25"/>
    <row r="894" s="140" customFormat="1" ht="16.5" x14ac:dyDescent="0.25"/>
    <row r="895" s="140" customFormat="1" ht="16.5" x14ac:dyDescent="0.25"/>
    <row r="896" s="140" customFormat="1" ht="16.5" x14ac:dyDescent="0.25"/>
    <row r="897" s="140" customFormat="1" ht="16.5" x14ac:dyDescent="0.25"/>
    <row r="898" s="140" customFormat="1" ht="16.5" x14ac:dyDescent="0.25"/>
    <row r="899" s="140" customFormat="1" ht="16.5" x14ac:dyDescent="0.25"/>
    <row r="900" s="140" customFormat="1" ht="16.5" x14ac:dyDescent="0.25"/>
    <row r="901" s="140" customFormat="1" ht="16.5" x14ac:dyDescent="0.25"/>
    <row r="902" s="140" customFormat="1" ht="16.5" x14ac:dyDescent="0.25"/>
    <row r="903" s="140" customFormat="1" ht="16.5" x14ac:dyDescent="0.25"/>
    <row r="904" s="140" customFormat="1" ht="16.5" x14ac:dyDescent="0.25"/>
    <row r="905" s="140" customFormat="1" ht="16.5" x14ac:dyDescent="0.25"/>
    <row r="906" s="140" customFormat="1" ht="16.5" x14ac:dyDescent="0.25"/>
    <row r="907" s="140" customFormat="1" ht="16.5" x14ac:dyDescent="0.25"/>
    <row r="908" s="140" customFormat="1" ht="16.5" x14ac:dyDescent="0.25"/>
    <row r="909" s="140" customFormat="1" ht="16.5" x14ac:dyDescent="0.25"/>
    <row r="910" s="140" customFormat="1" ht="16.5" x14ac:dyDescent="0.25"/>
    <row r="911" s="140" customFormat="1" ht="16.5" x14ac:dyDescent="0.25"/>
    <row r="912" s="140" customFormat="1" ht="16.5" x14ac:dyDescent="0.25"/>
    <row r="913" s="140" customFormat="1" ht="16.5" x14ac:dyDescent="0.25"/>
    <row r="914" s="140" customFormat="1" ht="16.5" x14ac:dyDescent="0.25"/>
    <row r="915" s="140" customFormat="1" ht="16.5" x14ac:dyDescent="0.25"/>
    <row r="916" s="140" customFormat="1" ht="16.5" x14ac:dyDescent="0.25"/>
    <row r="917" s="140" customFormat="1" ht="16.5" x14ac:dyDescent="0.25"/>
    <row r="918" s="140" customFormat="1" ht="16.5" x14ac:dyDescent="0.25"/>
    <row r="919" s="140" customFormat="1" ht="16.5" x14ac:dyDescent="0.25"/>
    <row r="920" s="140" customFormat="1" ht="16.5" x14ac:dyDescent="0.25"/>
    <row r="921" s="140" customFormat="1" ht="16.5" x14ac:dyDescent="0.25"/>
    <row r="922" s="140" customFormat="1" ht="16.5" x14ac:dyDescent="0.25"/>
    <row r="923" s="140" customFormat="1" ht="16.5" x14ac:dyDescent="0.25"/>
    <row r="924" s="140" customFormat="1" ht="16.5" x14ac:dyDescent="0.25"/>
    <row r="925" s="140" customFormat="1" ht="16.5" x14ac:dyDescent="0.25"/>
    <row r="926" s="140" customFormat="1" ht="16.5" x14ac:dyDescent="0.25"/>
    <row r="927" s="140" customFormat="1" ht="16.5" x14ac:dyDescent="0.25"/>
    <row r="928" s="140" customFormat="1" ht="16.5" x14ac:dyDescent="0.25"/>
    <row r="929" s="140" customFormat="1" ht="16.5" x14ac:dyDescent="0.25"/>
    <row r="930" s="140" customFormat="1" ht="16.5" x14ac:dyDescent="0.25"/>
    <row r="931" s="140" customFormat="1" ht="16.5" x14ac:dyDescent="0.25"/>
    <row r="932" s="140" customFormat="1" ht="16.5" x14ac:dyDescent="0.25"/>
    <row r="933" s="140" customFormat="1" ht="16.5" x14ac:dyDescent="0.25"/>
    <row r="934" s="140" customFormat="1" ht="16.5" x14ac:dyDescent="0.25"/>
    <row r="935" s="140" customFormat="1" ht="16.5" x14ac:dyDescent="0.25"/>
    <row r="936" s="140" customFormat="1" ht="16.5" x14ac:dyDescent="0.25"/>
    <row r="937" s="140" customFormat="1" ht="16.5" x14ac:dyDescent="0.25"/>
    <row r="938" s="140" customFormat="1" ht="16.5" x14ac:dyDescent="0.25"/>
    <row r="939" s="140" customFormat="1" ht="16.5" x14ac:dyDescent="0.25"/>
    <row r="940" s="140" customFormat="1" ht="16.5" x14ac:dyDescent="0.25"/>
    <row r="941" s="140" customFormat="1" ht="16.5" x14ac:dyDescent="0.25"/>
    <row r="942" s="140" customFormat="1" ht="16.5" x14ac:dyDescent="0.25"/>
    <row r="943" s="140" customFormat="1" ht="16.5" x14ac:dyDescent="0.25"/>
    <row r="944" s="140" customFormat="1" ht="16.5" x14ac:dyDescent="0.25"/>
    <row r="945" s="140" customFormat="1" ht="16.5" x14ac:dyDescent="0.25"/>
    <row r="946" s="140" customFormat="1" ht="16.5" x14ac:dyDescent="0.25"/>
    <row r="947" s="140" customFormat="1" ht="16.5" x14ac:dyDescent="0.25"/>
    <row r="948" s="140" customFormat="1" ht="16.5" x14ac:dyDescent="0.25"/>
    <row r="949" s="140" customFormat="1" ht="16.5" x14ac:dyDescent="0.25"/>
    <row r="950" s="140" customFormat="1" ht="16.5" x14ac:dyDescent="0.25"/>
    <row r="951" s="140" customFormat="1" ht="16.5" x14ac:dyDescent="0.25"/>
    <row r="952" s="140" customFormat="1" ht="16.5" x14ac:dyDescent="0.25"/>
    <row r="953" s="140" customFormat="1" ht="16.5" x14ac:dyDescent="0.25"/>
    <row r="954" s="140" customFormat="1" ht="16.5" x14ac:dyDescent="0.25"/>
    <row r="955" s="140" customFormat="1" ht="16.5" x14ac:dyDescent="0.25"/>
    <row r="956" s="140" customFormat="1" ht="16.5" x14ac:dyDescent="0.25"/>
    <row r="957" s="140" customFormat="1" ht="16.5" x14ac:dyDescent="0.25"/>
    <row r="958" s="140" customFormat="1" ht="16.5" x14ac:dyDescent="0.25"/>
    <row r="959" s="140" customFormat="1" ht="16.5" x14ac:dyDescent="0.25"/>
    <row r="960" s="140" customFormat="1" ht="16.5" x14ac:dyDescent="0.25"/>
    <row r="961" s="140" customFormat="1" ht="16.5" x14ac:dyDescent="0.25"/>
    <row r="962" s="140" customFormat="1" ht="16.5" x14ac:dyDescent="0.25"/>
    <row r="963" s="140" customFormat="1" ht="16.5" x14ac:dyDescent="0.25"/>
    <row r="964" s="140" customFormat="1" ht="16.5" x14ac:dyDescent="0.25"/>
    <row r="965" s="140" customFormat="1" ht="16.5" x14ac:dyDescent="0.25"/>
    <row r="966" s="140" customFormat="1" ht="16.5" x14ac:dyDescent="0.25"/>
    <row r="967" s="140" customFormat="1" ht="16.5" x14ac:dyDescent="0.25"/>
    <row r="968" s="140" customFormat="1" ht="16.5" x14ac:dyDescent="0.25"/>
    <row r="969" s="140" customFormat="1" ht="16.5" x14ac:dyDescent="0.25"/>
    <row r="970" s="140" customFormat="1" ht="16.5" x14ac:dyDescent="0.25"/>
    <row r="971" s="140" customFormat="1" ht="16.5" x14ac:dyDescent="0.25"/>
    <row r="972" s="140" customFormat="1" ht="16.5" x14ac:dyDescent="0.25"/>
    <row r="973" s="140" customFormat="1" ht="16.5" x14ac:dyDescent="0.25"/>
    <row r="974" s="140" customFormat="1" ht="16.5" x14ac:dyDescent="0.25"/>
    <row r="975" s="140" customFormat="1" ht="16.5" x14ac:dyDescent="0.25"/>
    <row r="976" s="140" customFormat="1" ht="16.5" x14ac:dyDescent="0.25"/>
    <row r="977" s="140" customFormat="1" ht="16.5" x14ac:dyDescent="0.25"/>
    <row r="978" s="140" customFormat="1" ht="16.5" x14ac:dyDescent="0.25"/>
    <row r="979" s="140" customFormat="1" ht="16.5" x14ac:dyDescent="0.25"/>
    <row r="980" s="140" customFormat="1" ht="16.5" x14ac:dyDescent="0.25"/>
    <row r="981" s="140" customFormat="1" ht="16.5" x14ac:dyDescent="0.25"/>
    <row r="982" s="140" customFormat="1" ht="16.5" x14ac:dyDescent="0.25"/>
    <row r="983" s="140" customFormat="1" ht="16.5" x14ac:dyDescent="0.25"/>
    <row r="984" s="140" customFormat="1" ht="16.5" x14ac:dyDescent="0.25"/>
    <row r="985" s="140" customFormat="1" ht="16.5" x14ac:dyDescent="0.25"/>
    <row r="986" s="140" customFormat="1" ht="16.5" x14ac:dyDescent="0.25"/>
    <row r="987" s="140" customFormat="1" ht="16.5" x14ac:dyDescent="0.25"/>
    <row r="988" s="140" customFormat="1" ht="16.5" x14ac:dyDescent="0.25"/>
    <row r="989" s="140" customFormat="1" ht="16.5" x14ac:dyDescent="0.25"/>
    <row r="990" s="140" customFormat="1" ht="16.5" x14ac:dyDescent="0.25"/>
    <row r="991" s="140" customFormat="1" ht="16.5" x14ac:dyDescent="0.25"/>
    <row r="992" s="140" customFormat="1" ht="16.5" x14ac:dyDescent="0.25"/>
    <row r="993" s="140" customFormat="1" ht="16.5" x14ac:dyDescent="0.25"/>
    <row r="994" s="140" customFormat="1" ht="16.5" x14ac:dyDescent="0.25"/>
    <row r="995" s="140" customFormat="1" ht="16.5" x14ac:dyDescent="0.25"/>
    <row r="996" s="140" customFormat="1" ht="16.5" x14ac:dyDescent="0.25"/>
    <row r="997" s="140" customFormat="1" ht="16.5" x14ac:dyDescent="0.25"/>
    <row r="998" s="140" customFormat="1" ht="16.5" x14ac:dyDescent="0.25"/>
    <row r="999" s="140" customFormat="1" ht="16.5" x14ac:dyDescent="0.25"/>
    <row r="1000" s="140" customFormat="1" ht="16.5" x14ac:dyDescent="0.25"/>
    <row r="1001" s="140" customFormat="1" ht="16.5" x14ac:dyDescent="0.25"/>
  </sheetData>
  <autoFilter ref="A11:AC11"/>
  <mergeCells count="34">
    <mergeCell ref="A410:G410"/>
    <mergeCell ref="A411:G411"/>
    <mergeCell ref="A412:G412"/>
    <mergeCell ref="A413:G413"/>
    <mergeCell ref="A414:G414"/>
    <mergeCell ref="X8:X9"/>
    <mergeCell ref="W6:W9"/>
    <mergeCell ref="X6:Z7"/>
    <mergeCell ref="V7:V9"/>
    <mergeCell ref="Y8:Y9"/>
    <mergeCell ref="D7:D9"/>
    <mergeCell ref="A6:I6"/>
    <mergeCell ref="J6:V6"/>
    <mergeCell ref="U8:U9"/>
    <mergeCell ref="I7:I9"/>
    <mergeCell ref="J7:J9"/>
    <mergeCell ref="K7:K9"/>
    <mergeCell ref="AA6:AA9"/>
    <mergeCell ref="AB6:AB9"/>
    <mergeCell ref="E7:E9"/>
    <mergeCell ref="F7:F9"/>
    <mergeCell ref="M8:M9"/>
    <mergeCell ref="N8:P8"/>
    <mergeCell ref="Z8:Z9"/>
    <mergeCell ref="A3:T3"/>
    <mergeCell ref="A4:T4"/>
    <mergeCell ref="G7:G9"/>
    <mergeCell ref="H7:H9"/>
    <mergeCell ref="L7:L9"/>
    <mergeCell ref="M7:U7"/>
    <mergeCell ref="Q8:T8"/>
    <mergeCell ref="A7:A9"/>
    <mergeCell ref="B7:B9"/>
    <mergeCell ref="C7:C9"/>
  </mergeCells>
  <pageMargins left="0.70866141732283472" right="0.70866141732283472" top="0.15748031496062992" bottom="0.15748031496062992" header="0.31496062992125984" footer="0.31496062992125984"/>
  <pageSetup paperSize="9" scale="48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D34"/>
  <sheetViews>
    <sheetView topLeftCell="A23" workbookViewId="0">
      <selection activeCell="C43" sqref="C43"/>
    </sheetView>
  </sheetViews>
  <sheetFormatPr defaultRowHeight="15" x14ac:dyDescent="0.25"/>
  <cols>
    <col min="1" max="1" width="4.42578125" customWidth="1"/>
    <col min="2" max="2" width="26.140625" customWidth="1"/>
    <col min="3" max="3" width="49.5703125" customWidth="1"/>
    <col min="4" max="4" width="9.140625" customWidth="1"/>
  </cols>
  <sheetData>
    <row r="1" spans="1:4" x14ac:dyDescent="0.25">
      <c r="A1" s="173" t="s">
        <v>162</v>
      </c>
      <c r="B1" s="173"/>
      <c r="C1" s="173"/>
    </row>
    <row r="2" spans="1:4" x14ac:dyDescent="0.25">
      <c r="A2" s="173" t="s">
        <v>163</v>
      </c>
      <c r="B2" s="173"/>
      <c r="C2" s="173"/>
    </row>
    <row r="3" spans="1:4" x14ac:dyDescent="0.25">
      <c r="A3" s="173" t="s">
        <v>164</v>
      </c>
      <c r="B3" s="173"/>
      <c r="C3" s="173"/>
    </row>
    <row r="4" spans="1:4" x14ac:dyDescent="0.25">
      <c r="A4" s="173" t="s">
        <v>165</v>
      </c>
      <c r="B4" s="173"/>
      <c r="C4" s="173"/>
    </row>
    <row r="5" spans="1:4" x14ac:dyDescent="0.25">
      <c r="A5" s="173" t="s">
        <v>166</v>
      </c>
      <c r="B5" s="173"/>
      <c r="C5" s="173"/>
    </row>
    <row r="6" spans="1:4" x14ac:dyDescent="0.25">
      <c r="A6" s="264" t="s">
        <v>30</v>
      </c>
      <c r="B6" s="264"/>
      <c r="C6" s="264"/>
    </row>
    <row r="7" spans="1:4" x14ac:dyDescent="0.25">
      <c r="A7" s="264"/>
      <c r="B7" s="264"/>
      <c r="C7" s="264"/>
      <c r="D7" t="s">
        <v>366</v>
      </c>
    </row>
    <row r="8" spans="1:4" ht="3" customHeight="1" x14ac:dyDescent="0.25">
      <c r="A8" s="173"/>
      <c r="B8" s="173"/>
      <c r="C8" s="173"/>
    </row>
    <row r="9" spans="1:4" ht="15.75" hidden="1" thickBot="1" x14ac:dyDescent="0.3">
      <c r="A9" s="36"/>
    </row>
    <row r="10" spans="1:4" ht="59.45" customHeight="1" x14ac:dyDescent="0.25">
      <c r="A10" s="40" t="s">
        <v>41</v>
      </c>
      <c r="B10" s="40" t="s">
        <v>42</v>
      </c>
      <c r="C10" s="40" t="s">
        <v>43</v>
      </c>
      <c r="D10" s="50" t="s">
        <v>188</v>
      </c>
    </row>
    <row r="11" spans="1:4" ht="78" customHeight="1" x14ac:dyDescent="0.25">
      <c r="A11" s="40">
        <v>1</v>
      </c>
      <c r="B11" s="40" t="s">
        <v>167</v>
      </c>
      <c r="C11" s="40" t="s">
        <v>168</v>
      </c>
      <c r="D11" s="21">
        <v>4379</v>
      </c>
    </row>
    <row r="12" spans="1:4" ht="36" customHeight="1" x14ac:dyDescent="0.25">
      <c r="A12" s="51" t="s">
        <v>144</v>
      </c>
      <c r="B12" s="40" t="s">
        <v>169</v>
      </c>
      <c r="C12" s="40" t="s">
        <v>168</v>
      </c>
      <c r="D12" s="21"/>
    </row>
    <row r="13" spans="1:4" ht="36" customHeight="1" x14ac:dyDescent="0.25">
      <c r="A13" s="51" t="s">
        <v>185</v>
      </c>
      <c r="B13" s="40" t="s">
        <v>170</v>
      </c>
      <c r="C13" s="40" t="s">
        <v>168</v>
      </c>
      <c r="D13" s="21"/>
    </row>
    <row r="14" spans="1:4" ht="36" customHeight="1" x14ac:dyDescent="0.25">
      <c r="A14" s="51" t="s">
        <v>186</v>
      </c>
      <c r="B14" s="40" t="s">
        <v>171</v>
      </c>
      <c r="C14" s="40" t="s">
        <v>168</v>
      </c>
      <c r="D14" s="122">
        <v>25</v>
      </c>
    </row>
    <row r="15" spans="1:4" ht="36" customHeight="1" x14ac:dyDescent="0.25">
      <c r="A15" s="51" t="s">
        <v>187</v>
      </c>
      <c r="B15" s="40" t="s">
        <v>172</v>
      </c>
      <c r="C15" s="40" t="s">
        <v>168</v>
      </c>
      <c r="D15" s="122">
        <v>4354</v>
      </c>
    </row>
    <row r="16" spans="1:4" ht="38.450000000000003" customHeight="1" x14ac:dyDescent="0.25">
      <c r="A16" s="167">
        <v>2</v>
      </c>
      <c r="B16" s="167" t="s">
        <v>173</v>
      </c>
      <c r="C16" s="40" t="s">
        <v>174</v>
      </c>
      <c r="D16" s="265">
        <f>'форма 8.1'!AB414/'форма 8.3'!D11</f>
        <v>1.9180600000000001</v>
      </c>
    </row>
    <row r="17" spans="1:4" x14ac:dyDescent="0.25">
      <c r="A17" s="167"/>
      <c r="B17" s="167"/>
      <c r="C17" s="40" t="s">
        <v>175</v>
      </c>
      <c r="D17" s="266"/>
    </row>
    <row r="18" spans="1:4" x14ac:dyDescent="0.25">
      <c r="A18" s="167"/>
      <c r="B18" s="167"/>
      <c r="C18" s="40" t="s">
        <v>176</v>
      </c>
      <c r="D18" s="266"/>
    </row>
    <row r="19" spans="1:4" ht="42.6" customHeight="1" x14ac:dyDescent="0.25">
      <c r="A19" s="167"/>
      <c r="B19" s="167"/>
      <c r="C19" s="40" t="s">
        <v>177</v>
      </c>
      <c r="D19" s="267"/>
    </row>
    <row r="20" spans="1:4" ht="32.450000000000003" customHeight="1" x14ac:dyDescent="0.25">
      <c r="A20" s="167">
        <v>3</v>
      </c>
      <c r="B20" s="167" t="s">
        <v>178</v>
      </c>
      <c r="C20" s="40" t="s">
        <v>179</v>
      </c>
      <c r="D20" s="265">
        <f>'форма 8.1'!M414/'форма 8.3'!D11</f>
        <v>1.0605199999999999</v>
      </c>
    </row>
    <row r="21" spans="1:4" x14ac:dyDescent="0.25">
      <c r="A21" s="167"/>
      <c r="B21" s="167"/>
      <c r="C21" s="40" t="s">
        <v>180</v>
      </c>
      <c r="D21" s="266"/>
    </row>
    <row r="22" spans="1:4" ht="19.149999999999999" customHeight="1" x14ac:dyDescent="0.25">
      <c r="A22" s="167"/>
      <c r="B22" s="167"/>
      <c r="C22" s="40" t="s">
        <v>181</v>
      </c>
      <c r="D22" s="266"/>
    </row>
    <row r="23" spans="1:4" ht="42" customHeight="1" x14ac:dyDescent="0.25">
      <c r="A23" s="167"/>
      <c r="B23" s="167"/>
      <c r="C23" s="40" t="s">
        <v>177</v>
      </c>
      <c r="D23" s="267"/>
    </row>
    <row r="24" spans="1:4" ht="25.5" x14ac:dyDescent="0.25">
      <c r="A24" s="167">
        <v>4</v>
      </c>
      <c r="B24" s="167" t="s">
        <v>182</v>
      </c>
      <c r="C24" s="40" t="s">
        <v>174</v>
      </c>
      <c r="D24" s="268">
        <f>'форма 8.1'!AB411/'форма 8.3'!D11</f>
        <v>19.715699999999998</v>
      </c>
    </row>
    <row r="25" spans="1:4" x14ac:dyDescent="0.25">
      <c r="A25" s="167"/>
      <c r="B25" s="167"/>
      <c r="C25" s="40" t="s">
        <v>175</v>
      </c>
      <c r="D25" s="269"/>
    </row>
    <row r="26" spans="1:4" ht="16.149999999999999" customHeight="1" x14ac:dyDescent="0.25">
      <c r="A26" s="167"/>
      <c r="B26" s="167"/>
      <c r="C26" s="40" t="s">
        <v>176</v>
      </c>
      <c r="D26" s="269"/>
    </row>
    <row r="27" spans="1:4" ht="37.9" customHeight="1" x14ac:dyDescent="0.25">
      <c r="A27" s="167"/>
      <c r="B27" s="167"/>
      <c r="C27" s="52" t="s">
        <v>183</v>
      </c>
      <c r="D27" s="270"/>
    </row>
    <row r="28" spans="1:4" ht="40.15" customHeight="1" x14ac:dyDescent="0.25">
      <c r="A28" s="167">
        <v>5</v>
      </c>
      <c r="B28" s="167" t="s">
        <v>184</v>
      </c>
      <c r="C28" s="40" t="s">
        <v>179</v>
      </c>
      <c r="D28" s="268">
        <f>'форма 8.1'!M411/'форма 8.3'!D11</f>
        <v>5.6247999999999996</v>
      </c>
    </row>
    <row r="29" spans="1:4" x14ac:dyDescent="0.25">
      <c r="A29" s="167"/>
      <c r="B29" s="167"/>
      <c r="C29" s="40" t="s">
        <v>180</v>
      </c>
      <c r="D29" s="269"/>
    </row>
    <row r="30" spans="1:4" ht="15" customHeight="1" x14ac:dyDescent="0.25">
      <c r="A30" s="167"/>
      <c r="B30" s="167"/>
      <c r="C30" s="40" t="s">
        <v>181</v>
      </c>
      <c r="D30" s="269"/>
    </row>
    <row r="31" spans="1:4" ht="44.45" customHeight="1" x14ac:dyDescent="0.25">
      <c r="A31" s="167"/>
      <c r="B31" s="167"/>
      <c r="C31" s="52" t="s">
        <v>183</v>
      </c>
      <c r="D31" s="270"/>
    </row>
    <row r="34" spans="2:4" ht="15.75" x14ac:dyDescent="0.25">
      <c r="B34" s="124" t="s">
        <v>362</v>
      </c>
      <c r="D34" s="125" t="s">
        <v>303</v>
      </c>
    </row>
  </sheetData>
  <mergeCells count="19">
    <mergeCell ref="D16:D19"/>
    <mergeCell ref="D20:D23"/>
    <mergeCell ref="D24:D27"/>
    <mergeCell ref="D28:D31"/>
    <mergeCell ref="A28:A31"/>
    <mergeCell ref="B28:B31"/>
    <mergeCell ref="A1:C1"/>
    <mergeCell ref="A2:C2"/>
    <mergeCell ref="A3:C3"/>
    <mergeCell ref="A4:C4"/>
    <mergeCell ref="A5:C5"/>
    <mergeCell ref="A6:C7"/>
    <mergeCell ref="A8:C8"/>
    <mergeCell ref="A16:A19"/>
    <mergeCell ref="B16:B19"/>
    <mergeCell ref="A20:A23"/>
    <mergeCell ref="B20:B23"/>
    <mergeCell ref="A24:A27"/>
    <mergeCell ref="B24:B27"/>
  </mergeCells>
  <hyperlinks>
    <hyperlink ref="C27" location="Par3052" tooltip="8" display="Par3052"/>
    <hyperlink ref="C31" location="Par3052" tooltip="8" display="Par3052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G17"/>
  <sheetViews>
    <sheetView topLeftCell="A13" workbookViewId="0">
      <selection activeCell="G22" sqref="G22"/>
    </sheetView>
  </sheetViews>
  <sheetFormatPr defaultRowHeight="15" x14ac:dyDescent="0.25"/>
  <cols>
    <col min="1" max="1" width="4.7109375" customWidth="1"/>
    <col min="2" max="2" width="28.7109375" customWidth="1"/>
    <col min="3" max="3" width="37" customWidth="1"/>
    <col min="4" max="4" width="11.42578125" customWidth="1"/>
  </cols>
  <sheetData>
    <row r="1" spans="1:7" x14ac:dyDescent="0.25">
      <c r="A1" s="173" t="s">
        <v>124</v>
      </c>
      <c r="B1" s="173"/>
      <c r="C1" s="173"/>
    </row>
    <row r="2" spans="1:7" x14ac:dyDescent="0.25">
      <c r="A2" s="173" t="s">
        <v>127</v>
      </c>
      <c r="B2" s="173"/>
      <c r="C2" s="173"/>
    </row>
    <row r="3" spans="1:7" x14ac:dyDescent="0.25">
      <c r="A3" s="173" t="s">
        <v>125</v>
      </c>
      <c r="B3" s="173"/>
      <c r="C3" s="173"/>
    </row>
    <row r="4" spans="1:7" x14ac:dyDescent="0.25">
      <c r="A4" s="173" t="s">
        <v>128</v>
      </c>
      <c r="B4" s="173"/>
      <c r="C4" s="173"/>
    </row>
    <row r="5" spans="1:7" x14ac:dyDescent="0.25">
      <c r="A5" s="173" t="s">
        <v>126</v>
      </c>
      <c r="B5" s="173"/>
      <c r="C5" s="173"/>
    </row>
    <row r="6" spans="1:7" x14ac:dyDescent="0.25">
      <c r="A6" s="35"/>
    </row>
    <row r="7" spans="1:7" x14ac:dyDescent="0.25">
      <c r="A7" s="174" t="s">
        <v>30</v>
      </c>
      <c r="B7" s="174"/>
      <c r="C7" s="174"/>
    </row>
    <row r="8" spans="1:7" x14ac:dyDescent="0.25">
      <c r="A8" s="36"/>
      <c r="D8" s="48" t="s">
        <v>366</v>
      </c>
    </row>
    <row r="9" spans="1:7" ht="34.15" customHeight="1" x14ac:dyDescent="0.25">
      <c r="A9" s="40" t="s">
        <v>41</v>
      </c>
      <c r="B9" s="40" t="s">
        <v>42</v>
      </c>
      <c r="C9" s="40" t="s">
        <v>43</v>
      </c>
      <c r="D9" s="21"/>
      <c r="E9" s="22"/>
      <c r="F9" s="145"/>
      <c r="G9" s="145"/>
    </row>
    <row r="10" spans="1:7" ht="71.099999999999994" customHeight="1" x14ac:dyDescent="0.25">
      <c r="A10" s="40">
        <v>1</v>
      </c>
      <c r="B10" s="34" t="s">
        <v>129</v>
      </c>
      <c r="C10" s="40" t="s">
        <v>44</v>
      </c>
      <c r="D10" s="21">
        <v>4379</v>
      </c>
    </row>
    <row r="11" spans="1:7" ht="58.5" customHeight="1" x14ac:dyDescent="0.25">
      <c r="A11" s="167">
        <v>2</v>
      </c>
      <c r="B11" s="168" t="s">
        <v>130</v>
      </c>
      <c r="C11" s="40" t="s">
        <v>131</v>
      </c>
      <c r="D11" s="170">
        <f>'форма 8.1'!AB414/'Форма 1.3'!D10</f>
        <v>1.9180600000000001</v>
      </c>
      <c r="F11" s="127"/>
    </row>
    <row r="12" spans="1:7" ht="79.150000000000006" customHeight="1" x14ac:dyDescent="0.25">
      <c r="A12" s="167"/>
      <c r="B12" s="169"/>
      <c r="C12" s="40" t="s">
        <v>135</v>
      </c>
      <c r="D12" s="170"/>
      <c r="E12" s="49"/>
    </row>
    <row r="13" spans="1:7" ht="62.45" customHeight="1" x14ac:dyDescent="0.25">
      <c r="A13" s="167">
        <v>3</v>
      </c>
      <c r="B13" s="168" t="s">
        <v>132</v>
      </c>
      <c r="C13" s="40" t="s">
        <v>133</v>
      </c>
      <c r="D13" s="171">
        <f>'форма 8.1'!M414/'Форма 1.3'!D10</f>
        <v>1.0605199999999999</v>
      </c>
    </row>
    <row r="14" spans="1:7" ht="76.150000000000006" customHeight="1" x14ac:dyDescent="0.25">
      <c r="A14" s="167"/>
      <c r="B14" s="169"/>
      <c r="C14" s="40" t="s">
        <v>134</v>
      </c>
      <c r="D14" s="172"/>
    </row>
    <row r="15" spans="1:7" ht="7.5" customHeight="1" x14ac:dyDescent="0.25">
      <c r="A15" s="36"/>
    </row>
    <row r="16" spans="1:7" x14ac:dyDescent="0.25">
      <c r="A16" s="36"/>
    </row>
    <row r="17" spans="2:4" ht="15.75" x14ac:dyDescent="0.25">
      <c r="B17" s="124" t="s">
        <v>362</v>
      </c>
      <c r="D17" s="125" t="s">
        <v>303</v>
      </c>
    </row>
  </sheetData>
  <mergeCells count="12">
    <mergeCell ref="A1:C1"/>
    <mergeCell ref="A2:C2"/>
    <mergeCell ref="A3:C3"/>
    <mergeCell ref="A4:C4"/>
    <mergeCell ref="A5:C5"/>
    <mergeCell ref="A7:C7"/>
    <mergeCell ref="A11:A12"/>
    <mergeCell ref="B11:B12"/>
    <mergeCell ref="D11:D12"/>
    <mergeCell ref="A13:A14"/>
    <mergeCell ref="B13:B14"/>
    <mergeCell ref="D13:D14"/>
  </mergeCells>
  <pageMargins left="0.70866141732283472" right="0.70866141732283472" top="0.74803149606299213" bottom="0.74803149606299213" header="0.31496062992125984" footer="0.31496062992125984"/>
  <pageSetup paperSize="9" scale="9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IV26"/>
  <sheetViews>
    <sheetView topLeftCell="AB1" zoomScaleNormal="100" zoomScaleSheetLayoutView="80" workbookViewId="0">
      <selection activeCell="CI13" sqref="CI13"/>
    </sheetView>
  </sheetViews>
  <sheetFormatPr defaultColWidth="0.7109375" defaultRowHeight="15" x14ac:dyDescent="0.25"/>
  <cols>
    <col min="1" max="1" width="7.140625" style="43" hidden="1" customWidth="1"/>
    <col min="2" max="12" width="0.7109375" style="43" hidden="1" customWidth="1"/>
    <col min="13" max="13" width="0.28515625" style="43" hidden="1" customWidth="1"/>
    <col min="14" max="15" width="0.7109375" style="43" hidden="1" customWidth="1"/>
    <col min="16" max="16" width="0.42578125" style="43" hidden="1" customWidth="1"/>
    <col min="17" max="27" width="0.7109375" style="43" hidden="1" customWidth="1"/>
    <col min="28" max="56" width="0.7109375" style="43" customWidth="1"/>
    <col min="57" max="57" width="4.28515625" style="43" customWidth="1"/>
    <col min="58" max="58" width="0.7109375" style="43" hidden="1" customWidth="1"/>
    <col min="59" max="85" width="0.7109375" style="43" customWidth="1"/>
    <col min="86" max="86" width="4.85546875" style="43" customWidth="1"/>
    <col min="87" max="87" width="8" style="43" customWidth="1"/>
    <col min="88" max="88" width="0.28515625" style="43" hidden="1" customWidth="1"/>
    <col min="89" max="92" width="0.7109375" style="43" customWidth="1"/>
    <col min="93" max="93" width="1.85546875" style="43" customWidth="1"/>
    <col min="94" max="94" width="0.7109375" style="43" customWidth="1"/>
    <col min="95" max="95" width="2" style="43" customWidth="1"/>
    <col min="96" max="97" width="0.7109375" style="43" customWidth="1"/>
    <col min="98" max="98" width="0.7109375" style="43" hidden="1" customWidth="1"/>
    <col min="99" max="99" width="0.28515625" style="43" customWidth="1"/>
    <col min="100" max="101" width="0" style="43" hidden="1" customWidth="1"/>
    <col min="102" max="112" width="0.7109375" style="43" customWidth="1"/>
    <col min="113" max="114" width="0.42578125" style="43" customWidth="1"/>
    <col min="115" max="115" width="0.28515625" style="43" customWidth="1"/>
    <col min="116" max="126" width="0.7109375" style="43" customWidth="1"/>
    <col min="127" max="127" width="0.28515625" style="43" customWidth="1"/>
    <col min="128" max="128" width="0.7109375" style="43" hidden="1" customWidth="1"/>
    <col min="129" max="129" width="0.7109375" style="43" customWidth="1"/>
    <col min="130" max="130" width="0" style="43" hidden="1" customWidth="1"/>
    <col min="131" max="131" width="0.28515625" style="43" customWidth="1"/>
    <col min="132" max="162" width="0" style="43" hidden="1" customWidth="1"/>
    <col min="163" max="163" width="1.42578125" style="43" customWidth="1"/>
    <col min="164" max="172" width="0.7109375" style="43"/>
    <col min="173" max="173" width="0.42578125" style="43" customWidth="1"/>
    <col min="174" max="174" width="0.7109375" style="43" hidden="1" customWidth="1"/>
    <col min="175" max="175" width="0.7109375" style="43"/>
    <col min="176" max="177" width="0.7109375" style="43" customWidth="1"/>
    <col min="178" max="16384" width="0.7109375" style="43"/>
  </cols>
  <sheetData>
    <row r="1" spans="1:256" x14ac:dyDescent="0.25">
      <c r="E1" s="227"/>
      <c r="F1" s="227"/>
      <c r="G1" s="227"/>
      <c r="H1" s="227"/>
      <c r="I1" s="227"/>
      <c r="J1" s="227"/>
      <c r="K1" s="227"/>
      <c r="L1" s="227"/>
      <c r="M1" s="227"/>
      <c r="N1" s="227"/>
      <c r="O1" s="227"/>
      <c r="P1" s="227"/>
      <c r="Q1" s="227"/>
      <c r="R1" s="227"/>
      <c r="S1" s="227"/>
      <c r="T1" s="227"/>
      <c r="U1" s="227"/>
      <c r="V1" s="227"/>
      <c r="W1" s="227"/>
      <c r="X1" s="227"/>
      <c r="Y1" s="227"/>
      <c r="Z1" s="227"/>
      <c r="AA1" s="227"/>
      <c r="AB1" s="227"/>
      <c r="AC1" s="227"/>
      <c r="AD1" s="227"/>
      <c r="AE1" s="227"/>
      <c r="AF1" s="227"/>
      <c r="AG1" s="227"/>
      <c r="AH1" s="227"/>
      <c r="AI1" s="227"/>
      <c r="AJ1" s="227"/>
      <c r="AK1" s="227"/>
      <c r="AL1" s="227"/>
      <c r="AM1" s="227"/>
      <c r="AN1" s="227"/>
      <c r="AO1" s="227"/>
      <c r="AP1" s="227"/>
      <c r="AQ1" s="227"/>
      <c r="AR1" s="227"/>
      <c r="AS1" s="227"/>
      <c r="AT1" s="227"/>
      <c r="AU1" s="227"/>
      <c r="AV1" s="227"/>
      <c r="CH1" s="53"/>
      <c r="FE1" s="54"/>
    </row>
    <row r="2" spans="1:256" ht="21" customHeight="1" x14ac:dyDescent="0.25">
      <c r="E2" s="227"/>
      <c r="F2" s="227"/>
      <c r="G2" s="227"/>
      <c r="H2" s="227"/>
      <c r="I2" s="227"/>
      <c r="J2" s="227"/>
      <c r="K2" s="227"/>
      <c r="L2" s="227"/>
      <c r="M2" s="227"/>
      <c r="N2" s="227"/>
      <c r="O2" s="227"/>
      <c r="P2" s="227"/>
      <c r="Q2" s="227"/>
      <c r="R2" s="227"/>
      <c r="S2" s="227"/>
      <c r="T2" s="227"/>
      <c r="U2" s="227"/>
      <c r="V2" s="227"/>
      <c r="W2" s="227"/>
      <c r="X2" s="227"/>
      <c r="Y2" s="227"/>
      <c r="Z2" s="227"/>
      <c r="AA2" s="227"/>
      <c r="AB2" s="227"/>
      <c r="AC2" s="227"/>
      <c r="AD2" s="227"/>
      <c r="AE2" s="227"/>
      <c r="AF2" s="227"/>
      <c r="AG2" s="227"/>
      <c r="AH2" s="227"/>
      <c r="AI2" s="227"/>
      <c r="AJ2" s="227"/>
      <c r="AK2" s="227"/>
      <c r="AL2" s="227"/>
      <c r="AM2" s="227"/>
      <c r="AN2" s="227"/>
      <c r="AO2" s="227"/>
      <c r="AP2" s="227"/>
      <c r="AQ2" s="227"/>
      <c r="AR2" s="227"/>
      <c r="AS2" s="227"/>
      <c r="AT2" s="227"/>
      <c r="AU2" s="227"/>
      <c r="AV2" s="227"/>
    </row>
    <row r="3" spans="1:256" s="56" customFormat="1" ht="66" customHeight="1" x14ac:dyDescent="0.25">
      <c r="A3" s="201" t="s">
        <v>237</v>
      </c>
      <c r="B3" s="201"/>
      <c r="C3" s="201"/>
      <c r="D3" s="201"/>
      <c r="E3" s="201"/>
      <c r="F3" s="201"/>
      <c r="G3" s="201"/>
      <c r="H3" s="201"/>
      <c r="I3" s="201"/>
      <c r="J3" s="201"/>
      <c r="K3" s="201"/>
      <c r="L3" s="201"/>
      <c r="M3" s="201"/>
      <c r="N3" s="201"/>
      <c r="O3" s="201"/>
      <c r="P3" s="201"/>
      <c r="Q3" s="201"/>
      <c r="R3" s="201"/>
      <c r="S3" s="201"/>
      <c r="T3" s="201"/>
      <c r="U3" s="201"/>
      <c r="V3" s="201"/>
      <c r="W3" s="201"/>
      <c r="X3" s="201"/>
      <c r="Y3" s="201"/>
      <c r="Z3" s="201"/>
      <c r="AA3" s="201"/>
      <c r="AB3" s="201"/>
      <c r="AC3" s="201"/>
      <c r="AD3" s="201"/>
      <c r="AE3" s="201"/>
      <c r="AF3" s="201"/>
      <c r="AG3" s="201"/>
      <c r="AH3" s="201"/>
      <c r="AI3" s="201"/>
      <c r="AJ3" s="201"/>
      <c r="AK3" s="201"/>
      <c r="AL3" s="201"/>
      <c r="AM3" s="201"/>
      <c r="AN3" s="201"/>
      <c r="AO3" s="201"/>
      <c r="AP3" s="201"/>
      <c r="AQ3" s="201"/>
      <c r="AR3" s="201"/>
      <c r="AS3" s="201"/>
      <c r="AT3" s="201"/>
      <c r="AU3" s="201"/>
      <c r="AV3" s="201"/>
      <c r="AW3" s="201"/>
      <c r="AX3" s="201"/>
      <c r="AY3" s="201"/>
      <c r="AZ3" s="201"/>
      <c r="BA3" s="201"/>
      <c r="BB3" s="201"/>
      <c r="BC3" s="201"/>
      <c r="BD3" s="201"/>
      <c r="BE3" s="201"/>
      <c r="BF3" s="201"/>
      <c r="BG3" s="201"/>
      <c r="BH3" s="201"/>
      <c r="BI3" s="201"/>
      <c r="BJ3" s="201"/>
      <c r="BK3" s="201"/>
      <c r="BL3" s="201"/>
      <c r="BM3" s="201"/>
      <c r="BN3" s="201"/>
      <c r="BO3" s="201"/>
      <c r="BP3" s="201"/>
      <c r="BQ3" s="201"/>
      <c r="BR3" s="201"/>
      <c r="BS3" s="201"/>
      <c r="BT3" s="201"/>
      <c r="BU3" s="201"/>
      <c r="BV3" s="201"/>
      <c r="BW3" s="201"/>
      <c r="BX3" s="201"/>
      <c r="BY3" s="201"/>
      <c r="BZ3" s="201"/>
      <c r="CA3" s="201"/>
      <c r="CB3" s="201"/>
      <c r="CC3" s="201"/>
      <c r="CD3" s="201"/>
      <c r="CE3" s="201"/>
      <c r="CF3" s="201"/>
      <c r="CG3" s="201"/>
      <c r="CH3" s="201"/>
      <c r="CI3" s="201"/>
      <c r="CJ3" s="201"/>
      <c r="CK3" s="201"/>
      <c r="CL3" s="201"/>
      <c r="CM3" s="201"/>
      <c r="CN3" s="201"/>
      <c r="CO3" s="201"/>
      <c r="CP3" s="201"/>
      <c r="CQ3" s="201"/>
      <c r="CR3" s="201"/>
      <c r="CS3" s="201"/>
      <c r="CT3" s="201"/>
      <c r="CU3" s="201"/>
      <c r="CV3" s="201"/>
      <c r="CW3" s="201"/>
      <c r="CX3" s="201"/>
      <c r="CY3" s="201"/>
      <c r="CZ3" s="201"/>
      <c r="DA3" s="201"/>
      <c r="DB3" s="201"/>
      <c r="DC3" s="201"/>
      <c r="DD3" s="201"/>
      <c r="DE3" s="201"/>
      <c r="DF3" s="201"/>
      <c r="DG3" s="201"/>
      <c r="DH3" s="201"/>
      <c r="DI3" s="201"/>
      <c r="DJ3" s="201"/>
      <c r="DK3" s="201"/>
      <c r="DL3" s="201"/>
      <c r="DM3" s="201"/>
      <c r="DN3" s="201"/>
      <c r="DO3" s="201"/>
      <c r="DP3" s="201"/>
      <c r="DQ3" s="201"/>
      <c r="DR3" s="201"/>
      <c r="DS3" s="201"/>
      <c r="DT3" s="201"/>
      <c r="DU3" s="201"/>
      <c r="DV3" s="201"/>
      <c r="DW3" s="201"/>
      <c r="DX3" s="201"/>
      <c r="DY3" s="201"/>
      <c r="DZ3" s="201"/>
      <c r="EA3" s="201"/>
      <c r="EB3" s="201"/>
      <c r="EC3" s="201"/>
      <c r="ED3" s="201"/>
      <c r="EE3" s="201"/>
      <c r="EF3" s="201"/>
      <c r="EG3" s="201"/>
      <c r="EH3" s="201"/>
      <c r="EI3" s="201"/>
      <c r="EJ3" s="201"/>
      <c r="EK3" s="201"/>
      <c r="EL3" s="201"/>
      <c r="EM3" s="201"/>
      <c r="EN3" s="201"/>
      <c r="EO3" s="201"/>
      <c r="EP3" s="201"/>
      <c r="EQ3" s="201"/>
      <c r="ER3" s="201"/>
      <c r="ES3" s="201"/>
      <c r="ET3" s="201"/>
      <c r="EU3" s="201"/>
      <c r="EV3" s="201"/>
      <c r="EW3" s="201"/>
      <c r="EX3" s="201"/>
      <c r="EY3" s="201"/>
      <c r="EZ3" s="201"/>
      <c r="FA3" s="201"/>
      <c r="FB3" s="201"/>
      <c r="FC3" s="201"/>
      <c r="FD3" s="201"/>
      <c r="FE3" s="201"/>
      <c r="FF3" s="55"/>
      <c r="FG3" s="55"/>
      <c r="FH3" s="55"/>
      <c r="FI3" s="55"/>
      <c r="FJ3" s="55"/>
      <c r="FK3" s="55"/>
      <c r="FL3" s="55"/>
      <c r="FM3" s="55"/>
      <c r="FN3" s="55"/>
      <c r="FO3" s="55"/>
      <c r="FP3" s="55"/>
      <c r="FQ3" s="55"/>
      <c r="FR3" s="55"/>
      <c r="FS3" s="55"/>
      <c r="FT3" s="55"/>
      <c r="FU3" s="55"/>
      <c r="FV3" s="55"/>
      <c r="FW3" s="55"/>
      <c r="FX3" s="55"/>
      <c r="FY3" s="55"/>
      <c r="FZ3" s="55"/>
      <c r="GA3" s="55"/>
      <c r="GB3" s="55"/>
      <c r="GC3" s="55"/>
      <c r="GD3" s="55"/>
      <c r="GE3" s="55"/>
      <c r="GF3" s="55"/>
      <c r="GG3" s="55"/>
      <c r="GH3" s="55"/>
      <c r="GI3" s="55"/>
      <c r="GJ3" s="55"/>
      <c r="GK3" s="55"/>
      <c r="GL3" s="55"/>
      <c r="GM3" s="55"/>
      <c r="GN3" s="55"/>
      <c r="GO3" s="55"/>
      <c r="GP3" s="55"/>
      <c r="GQ3" s="55"/>
      <c r="GR3" s="55"/>
      <c r="GS3" s="55"/>
      <c r="GT3" s="55"/>
      <c r="GU3" s="55"/>
      <c r="GV3" s="55"/>
      <c r="GW3" s="55"/>
      <c r="GX3" s="55"/>
      <c r="GY3" s="55"/>
      <c r="GZ3" s="55"/>
      <c r="HA3" s="55"/>
      <c r="HB3" s="55"/>
      <c r="HC3" s="55"/>
      <c r="HD3" s="55"/>
      <c r="HE3" s="55"/>
      <c r="HF3" s="55"/>
      <c r="HG3" s="55"/>
      <c r="HH3" s="55"/>
      <c r="HI3" s="55"/>
      <c r="HJ3" s="55"/>
      <c r="HK3" s="55"/>
      <c r="HL3" s="55"/>
      <c r="HM3" s="55"/>
      <c r="HN3" s="55"/>
      <c r="HO3" s="55"/>
      <c r="HP3" s="55"/>
      <c r="HQ3" s="55"/>
      <c r="HR3" s="55"/>
      <c r="HS3" s="55"/>
      <c r="HT3" s="55"/>
      <c r="HU3" s="55"/>
      <c r="HV3" s="55"/>
      <c r="HW3" s="55"/>
      <c r="HX3" s="55"/>
      <c r="HY3" s="55"/>
      <c r="HZ3" s="55"/>
      <c r="IA3" s="55"/>
      <c r="IB3" s="55"/>
      <c r="IC3" s="55"/>
      <c r="ID3" s="55"/>
      <c r="IE3" s="55"/>
      <c r="IF3" s="55"/>
      <c r="IG3" s="55"/>
      <c r="IH3" s="55"/>
      <c r="II3" s="55"/>
      <c r="IJ3" s="55"/>
      <c r="IK3" s="55"/>
      <c r="IL3" s="55"/>
      <c r="IM3" s="55"/>
      <c r="IN3" s="55"/>
      <c r="IO3" s="55"/>
      <c r="IP3" s="55"/>
      <c r="IQ3" s="55"/>
      <c r="IR3" s="55"/>
      <c r="IS3" s="55"/>
      <c r="IT3" s="55"/>
      <c r="IU3" s="55"/>
      <c r="IV3" s="55"/>
    </row>
    <row r="4" spans="1:256" s="62" customFormat="1" ht="18.75" customHeight="1" x14ac:dyDescent="0.25">
      <c r="A4" s="57"/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8"/>
      <c r="Z4" s="58"/>
      <c r="AA4" s="58"/>
      <c r="AB4" s="58"/>
      <c r="AC4" s="58"/>
      <c r="AD4" s="58"/>
      <c r="AE4" s="58"/>
      <c r="AF4" s="58"/>
      <c r="AG4" s="58"/>
      <c r="AH4" s="58"/>
      <c r="AI4" s="58"/>
      <c r="AJ4" s="58"/>
      <c r="AK4" s="58"/>
      <c r="AL4" s="58"/>
      <c r="AM4" s="58"/>
      <c r="AN4" s="58"/>
      <c r="AO4" s="58"/>
      <c r="AP4" s="58"/>
      <c r="AQ4" s="59"/>
      <c r="AR4" s="59"/>
      <c r="AS4" s="59"/>
      <c r="AT4" s="59"/>
      <c r="AU4" s="59"/>
      <c r="AV4" s="59"/>
      <c r="AW4" s="59"/>
      <c r="AX4" s="59"/>
      <c r="AY4" s="59"/>
      <c r="AZ4" s="59"/>
      <c r="BA4" s="59"/>
      <c r="BB4" s="59"/>
      <c r="BC4" s="59"/>
      <c r="BD4" s="59"/>
      <c r="BE4" s="59" t="s">
        <v>29</v>
      </c>
      <c r="BF4" s="59"/>
      <c r="BG4" s="59"/>
      <c r="BH4" s="59"/>
      <c r="BI4" s="59"/>
      <c r="BJ4" s="59"/>
      <c r="BK4" s="59"/>
      <c r="BL4" s="59"/>
      <c r="BM4" s="59"/>
      <c r="BN4" s="59"/>
      <c r="BO4" s="59"/>
      <c r="BP4" s="59"/>
      <c r="BQ4" s="59"/>
      <c r="BR4" s="59"/>
      <c r="BS4" s="59"/>
      <c r="BT4" s="59"/>
      <c r="BU4" s="59"/>
      <c r="BV4" s="59"/>
      <c r="BW4" s="59"/>
      <c r="BX4" s="59"/>
      <c r="BY4" s="59"/>
      <c r="BZ4" s="59"/>
      <c r="CA4" s="59"/>
      <c r="CB4" s="59"/>
      <c r="CC4" s="59"/>
      <c r="CD4" s="59"/>
      <c r="CE4" s="59"/>
      <c r="CF4" s="59"/>
      <c r="CG4" s="59"/>
      <c r="CH4" s="59"/>
      <c r="CI4" s="59"/>
      <c r="CJ4" s="59"/>
      <c r="CK4" s="59"/>
      <c r="CL4" s="59"/>
      <c r="CM4" s="59"/>
      <c r="CN4" s="59"/>
      <c r="CO4" s="59"/>
      <c r="CP4" s="59"/>
      <c r="CQ4" s="59"/>
      <c r="CR4" s="59"/>
      <c r="CS4" s="59"/>
      <c r="CT4" s="59"/>
      <c r="CU4" s="59"/>
      <c r="CV4" s="59"/>
      <c r="CW4" s="59"/>
      <c r="CX4" s="59"/>
      <c r="CY4" s="59"/>
      <c r="CZ4" s="59"/>
      <c r="DA4" s="59"/>
      <c r="DB4" s="59"/>
      <c r="DC4" s="59"/>
      <c r="DD4" s="59"/>
      <c r="DE4" s="59"/>
      <c r="DF4" s="59"/>
      <c r="DG4" s="59"/>
      <c r="DH4" s="59"/>
      <c r="DI4" s="59"/>
      <c r="DJ4" s="59"/>
      <c r="DK4" s="59"/>
      <c r="DL4" s="59"/>
      <c r="DM4" s="59"/>
      <c r="DN4" s="59"/>
      <c r="DO4" s="60"/>
      <c r="DP4" s="60"/>
      <c r="DQ4" s="60"/>
      <c r="DR4" s="60"/>
      <c r="DS4" s="60"/>
      <c r="DT4" s="60"/>
      <c r="DU4" s="60"/>
      <c r="DV4" s="60"/>
      <c r="DW4" s="60"/>
      <c r="DX4" s="60"/>
      <c r="DY4" s="60"/>
      <c r="DZ4" s="61"/>
    </row>
    <row r="5" spans="1:256" s="64" customFormat="1" ht="12.75" customHeight="1" x14ac:dyDescent="0.2">
      <c r="A5" s="63"/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  <c r="W5" s="63"/>
      <c r="X5" s="63"/>
      <c r="AQ5" s="202" t="s">
        <v>0</v>
      </c>
      <c r="AR5" s="202"/>
      <c r="AS5" s="202"/>
      <c r="AT5" s="202"/>
      <c r="AU5" s="202"/>
      <c r="AV5" s="202"/>
      <c r="AW5" s="202"/>
      <c r="AX5" s="202"/>
      <c r="AY5" s="202"/>
      <c r="AZ5" s="202"/>
      <c r="BA5" s="202"/>
      <c r="BB5" s="202"/>
      <c r="BC5" s="202"/>
      <c r="BD5" s="202"/>
      <c r="BE5" s="202"/>
      <c r="BF5" s="202"/>
      <c r="BG5" s="202"/>
      <c r="BH5" s="202"/>
      <c r="BI5" s="202"/>
      <c r="BJ5" s="202"/>
      <c r="BK5" s="202"/>
      <c r="BL5" s="202"/>
      <c r="BM5" s="202"/>
      <c r="BN5" s="202"/>
      <c r="BO5" s="202"/>
      <c r="BP5" s="202"/>
      <c r="BQ5" s="202"/>
      <c r="BR5" s="202"/>
      <c r="BS5" s="202"/>
      <c r="BT5" s="202"/>
      <c r="BU5" s="202"/>
      <c r="BV5" s="202"/>
      <c r="BW5" s="202"/>
      <c r="BX5" s="202"/>
      <c r="BY5" s="202"/>
      <c r="BZ5" s="202"/>
      <c r="CA5" s="202"/>
      <c r="CB5" s="202"/>
      <c r="CC5" s="202"/>
      <c r="CD5" s="202"/>
      <c r="CE5" s="202"/>
      <c r="CF5" s="202"/>
      <c r="CG5" s="202"/>
      <c r="CH5" s="202"/>
      <c r="CI5" s="202"/>
      <c r="CJ5" s="202"/>
      <c r="CK5" s="202"/>
      <c r="CL5" s="202"/>
      <c r="CM5" s="202"/>
      <c r="CN5" s="202"/>
      <c r="CO5" s="202"/>
      <c r="CP5" s="202"/>
      <c r="CQ5" s="202"/>
      <c r="CR5" s="202"/>
      <c r="CS5" s="202"/>
      <c r="CT5" s="202"/>
      <c r="CU5" s="202"/>
      <c r="CV5" s="202"/>
      <c r="CW5" s="202"/>
      <c r="CX5" s="202"/>
      <c r="CY5" s="202"/>
      <c r="CZ5" s="202"/>
      <c r="DA5" s="202"/>
      <c r="DB5" s="202"/>
      <c r="DC5" s="202"/>
      <c r="DD5" s="202"/>
      <c r="DE5" s="202"/>
      <c r="DF5" s="202"/>
      <c r="DG5" s="202"/>
      <c r="DH5" s="202"/>
      <c r="DI5" s="202"/>
      <c r="DJ5" s="202"/>
      <c r="DK5" s="202"/>
      <c r="DL5" s="202"/>
      <c r="DM5" s="202"/>
      <c r="DN5" s="202"/>
      <c r="DO5" s="202"/>
      <c r="DP5" s="63"/>
      <c r="DQ5" s="63"/>
      <c r="DR5" s="63"/>
      <c r="DS5" s="63"/>
      <c r="DT5" s="63"/>
      <c r="DU5" s="63"/>
      <c r="DV5" s="63"/>
      <c r="DW5" s="63"/>
      <c r="DX5" s="63"/>
    </row>
    <row r="6" spans="1:256" s="62" customFormat="1" ht="13.5" customHeight="1" thickBot="1" x14ac:dyDescent="0.3">
      <c r="FE6" s="65"/>
    </row>
    <row r="7" spans="1:256" s="62" customFormat="1" ht="60" customHeight="1" thickBot="1" x14ac:dyDescent="0.3">
      <c r="A7" s="203" t="s">
        <v>6</v>
      </c>
      <c r="B7" s="204"/>
      <c r="C7" s="204"/>
      <c r="D7" s="204"/>
      <c r="E7" s="204"/>
      <c r="F7" s="204"/>
      <c r="G7" s="204"/>
      <c r="H7" s="204"/>
      <c r="I7" s="204"/>
      <c r="J7" s="204"/>
      <c r="K7" s="204"/>
      <c r="L7" s="204"/>
      <c r="M7" s="204"/>
      <c r="N7" s="204"/>
      <c r="O7" s="204"/>
      <c r="P7" s="204"/>
      <c r="Q7" s="204"/>
      <c r="R7" s="204"/>
      <c r="S7" s="204"/>
      <c r="T7" s="204"/>
      <c r="U7" s="204"/>
      <c r="V7" s="204"/>
      <c r="W7" s="204"/>
      <c r="X7" s="204"/>
      <c r="Y7" s="204"/>
      <c r="Z7" s="204"/>
      <c r="AA7" s="204"/>
      <c r="AB7" s="205" t="s">
        <v>7</v>
      </c>
      <c r="AC7" s="205"/>
      <c r="AD7" s="205"/>
      <c r="AE7" s="205"/>
      <c r="AF7" s="205"/>
      <c r="AG7" s="205"/>
      <c r="AH7" s="205"/>
      <c r="AI7" s="205"/>
      <c r="AJ7" s="205"/>
      <c r="AK7" s="205"/>
      <c r="AL7" s="205"/>
      <c r="AM7" s="205"/>
      <c r="AN7" s="205"/>
      <c r="AO7" s="205"/>
      <c r="AP7" s="205"/>
      <c r="AQ7" s="205"/>
      <c r="AR7" s="205"/>
      <c r="AS7" s="205"/>
      <c r="AT7" s="205"/>
      <c r="AU7" s="205"/>
      <c r="AV7" s="205"/>
      <c r="AW7" s="205"/>
      <c r="AX7" s="205"/>
      <c r="AY7" s="205"/>
      <c r="AZ7" s="205"/>
      <c r="BA7" s="205"/>
      <c r="BB7" s="205"/>
      <c r="BC7" s="205"/>
      <c r="BD7" s="205"/>
      <c r="BE7" s="205"/>
      <c r="BF7" s="206" t="s">
        <v>8</v>
      </c>
      <c r="BG7" s="206"/>
      <c r="BH7" s="206"/>
      <c r="BI7" s="206"/>
      <c r="BJ7" s="206"/>
      <c r="BK7" s="206"/>
      <c r="BL7" s="206"/>
      <c r="BM7" s="206"/>
      <c r="BN7" s="206"/>
      <c r="BO7" s="206"/>
      <c r="BP7" s="206"/>
      <c r="BQ7" s="206"/>
      <c r="BR7" s="206"/>
      <c r="BS7" s="206"/>
      <c r="BT7" s="206"/>
      <c r="BU7" s="206"/>
      <c r="BV7" s="206"/>
      <c r="BW7" s="206"/>
      <c r="BX7" s="206"/>
      <c r="BY7" s="206"/>
      <c r="BZ7" s="206"/>
      <c r="CA7" s="206"/>
      <c r="CB7" s="206"/>
      <c r="CC7" s="206"/>
      <c r="CD7" s="206"/>
      <c r="CE7" s="206"/>
      <c r="CF7" s="206"/>
      <c r="CG7" s="206"/>
      <c r="CH7" s="207"/>
      <c r="CI7" s="210" t="s">
        <v>9</v>
      </c>
      <c r="CJ7" s="207"/>
      <c r="CK7" s="207"/>
      <c r="CL7" s="207"/>
      <c r="CM7" s="207"/>
      <c r="CN7" s="207"/>
      <c r="CO7" s="207"/>
      <c r="CP7" s="207"/>
      <c r="CQ7" s="207"/>
      <c r="CR7" s="207"/>
      <c r="CS7" s="207"/>
      <c r="CT7" s="207"/>
      <c r="CU7" s="207"/>
      <c r="CV7" s="207"/>
      <c r="CW7" s="207"/>
      <c r="CX7" s="207"/>
      <c r="CY7" s="207"/>
      <c r="CZ7" s="207"/>
      <c r="DA7" s="207"/>
      <c r="DB7" s="207"/>
      <c r="DC7" s="207"/>
      <c r="DD7" s="207"/>
      <c r="DE7" s="207"/>
      <c r="DF7" s="207"/>
      <c r="DG7" s="207"/>
      <c r="DH7" s="207"/>
      <c r="DI7" s="207"/>
      <c r="DJ7" s="207"/>
      <c r="DK7" s="207"/>
      <c r="DL7" s="207"/>
      <c r="DM7" s="207"/>
      <c r="DN7" s="207"/>
      <c r="DO7" s="207"/>
      <c r="DP7" s="207"/>
      <c r="DQ7" s="207"/>
      <c r="DR7" s="207"/>
      <c r="DS7" s="207"/>
      <c r="DT7" s="207"/>
      <c r="DU7" s="207"/>
      <c r="DV7" s="207"/>
      <c r="DW7" s="207"/>
      <c r="DX7" s="207"/>
      <c r="DY7" s="207"/>
      <c r="DZ7" s="207"/>
      <c r="EA7" s="207"/>
      <c r="EB7" s="207"/>
      <c r="EC7" s="207"/>
      <c r="ED7" s="207"/>
      <c r="EE7" s="207"/>
      <c r="EF7" s="207"/>
      <c r="EG7" s="207"/>
      <c r="EH7" s="207"/>
      <c r="EI7" s="207"/>
      <c r="EJ7" s="207"/>
      <c r="EK7" s="207"/>
      <c r="EL7" s="207"/>
      <c r="EM7" s="207"/>
      <c r="EN7" s="207"/>
      <c r="EO7" s="207"/>
      <c r="EP7" s="207"/>
      <c r="EQ7" s="207"/>
      <c r="ER7" s="207"/>
      <c r="ES7" s="207"/>
      <c r="ET7" s="207"/>
      <c r="EU7" s="207"/>
      <c r="EV7" s="207"/>
      <c r="EW7" s="207"/>
      <c r="EX7" s="207"/>
      <c r="EY7" s="207"/>
      <c r="EZ7" s="207"/>
      <c r="FA7" s="207"/>
      <c r="FB7" s="207"/>
      <c r="FC7" s="207"/>
      <c r="FD7" s="207"/>
      <c r="FE7" s="207"/>
      <c r="FF7" s="207"/>
      <c r="FG7" s="207"/>
      <c r="FH7" s="207"/>
      <c r="FI7" s="207"/>
      <c r="FJ7" s="207"/>
      <c r="FK7" s="207"/>
      <c r="FL7" s="207"/>
      <c r="FM7" s="207"/>
      <c r="FN7" s="207"/>
      <c r="FO7" s="207"/>
      <c r="FP7" s="207"/>
      <c r="FQ7" s="207"/>
      <c r="FR7" s="207"/>
      <c r="FS7" s="207"/>
      <c r="FT7" s="207"/>
      <c r="FU7" s="211"/>
    </row>
    <row r="8" spans="1:256" s="62" customFormat="1" ht="15" customHeight="1" x14ac:dyDescent="0.25">
      <c r="A8" s="178" t="s">
        <v>239</v>
      </c>
      <c r="B8" s="179"/>
      <c r="C8" s="179"/>
      <c r="D8" s="179"/>
      <c r="E8" s="179"/>
      <c r="F8" s="179"/>
      <c r="G8" s="179"/>
      <c r="H8" s="179"/>
      <c r="I8" s="179"/>
      <c r="J8" s="179"/>
      <c r="K8" s="179"/>
      <c r="L8" s="179"/>
      <c r="M8" s="179"/>
      <c r="N8" s="179"/>
      <c r="O8" s="179"/>
      <c r="P8" s="179"/>
      <c r="Q8" s="179"/>
      <c r="R8" s="179"/>
      <c r="S8" s="179"/>
      <c r="T8" s="179"/>
      <c r="U8" s="179"/>
      <c r="V8" s="179"/>
      <c r="W8" s="179"/>
      <c r="X8" s="179"/>
      <c r="Y8" s="179"/>
      <c r="Z8" s="179"/>
      <c r="AA8" s="180"/>
      <c r="AB8" s="68"/>
      <c r="AC8" s="215" t="s">
        <v>241</v>
      </c>
      <c r="AD8" s="215"/>
      <c r="AE8" s="215"/>
      <c r="AF8" s="215"/>
      <c r="AG8" s="215"/>
      <c r="AH8" s="215"/>
      <c r="AI8" s="215"/>
      <c r="AJ8" s="215"/>
      <c r="AK8" s="215"/>
      <c r="AL8" s="215"/>
      <c r="AM8" s="215"/>
      <c r="AN8" s="215"/>
      <c r="AO8" s="215"/>
      <c r="AP8" s="215"/>
      <c r="AQ8" s="215"/>
      <c r="AR8" s="215"/>
      <c r="AS8" s="215"/>
      <c r="AT8" s="215"/>
      <c r="AU8" s="215"/>
      <c r="AV8" s="215"/>
      <c r="AW8" s="215"/>
      <c r="AX8" s="215"/>
      <c r="AY8" s="215"/>
      <c r="AZ8" s="215"/>
      <c r="BA8" s="215"/>
      <c r="BB8" s="215"/>
      <c r="BC8" s="215"/>
      <c r="BD8" s="215"/>
      <c r="BE8" s="215"/>
      <c r="BF8" s="68"/>
      <c r="BG8" s="216" t="s">
        <v>14</v>
      </c>
      <c r="BH8" s="216"/>
      <c r="BI8" s="216"/>
      <c r="BJ8" s="216"/>
      <c r="BK8" s="216"/>
      <c r="BL8" s="216"/>
      <c r="BM8" s="216"/>
      <c r="BN8" s="216"/>
      <c r="BO8" s="216"/>
      <c r="BP8" s="216"/>
      <c r="BQ8" s="216"/>
      <c r="BR8" s="216"/>
      <c r="BS8" s="216"/>
      <c r="BT8" s="216"/>
      <c r="BU8" s="216"/>
      <c r="BV8" s="216"/>
      <c r="BW8" s="216"/>
      <c r="BX8" s="216"/>
      <c r="BY8" s="216"/>
      <c r="BZ8" s="216"/>
      <c r="CA8" s="216"/>
      <c r="CB8" s="216"/>
      <c r="CC8" s="216"/>
      <c r="CD8" s="216"/>
      <c r="CE8" s="216"/>
      <c r="CF8" s="216"/>
      <c r="CG8" s="216"/>
      <c r="CH8" s="217"/>
      <c r="CI8" s="111">
        <v>2018</v>
      </c>
      <c r="CJ8" s="96"/>
      <c r="CK8" s="184" t="s">
        <v>244</v>
      </c>
      <c r="CL8" s="184"/>
      <c r="CM8" s="184"/>
      <c r="CN8" s="184"/>
      <c r="CO8" s="184"/>
      <c r="CP8" s="184"/>
      <c r="CQ8" s="184"/>
      <c r="CR8" s="184"/>
      <c r="CS8" s="184"/>
      <c r="CT8" s="184"/>
      <c r="CU8" s="184"/>
      <c r="CV8" s="102"/>
      <c r="CW8" s="103"/>
      <c r="CX8" s="104">
        <v>2020</v>
      </c>
      <c r="CY8" s="102"/>
      <c r="CZ8" s="184" t="s">
        <v>245</v>
      </c>
      <c r="DA8" s="184"/>
      <c r="DB8" s="184"/>
      <c r="DC8" s="184"/>
      <c r="DD8" s="184"/>
      <c r="DE8" s="184"/>
      <c r="DF8" s="184"/>
      <c r="DG8" s="184"/>
      <c r="DH8" s="184"/>
      <c r="DI8" s="184"/>
      <c r="DJ8" s="184"/>
      <c r="DK8" s="96"/>
      <c r="DL8" s="105"/>
      <c r="DM8" s="106"/>
      <c r="DN8" s="96"/>
      <c r="DO8" s="184" t="s">
        <v>246</v>
      </c>
      <c r="DP8" s="184"/>
      <c r="DQ8" s="184"/>
      <c r="DR8" s="184"/>
      <c r="DS8" s="184"/>
      <c r="DT8" s="184"/>
      <c r="DU8" s="184"/>
      <c r="DV8" s="184"/>
      <c r="DW8" s="184"/>
      <c r="DX8" s="184"/>
      <c r="DY8" s="184"/>
      <c r="DZ8" s="96"/>
      <c r="EA8" s="105"/>
      <c r="EB8" s="106"/>
      <c r="EC8" s="96"/>
      <c r="ED8" s="196"/>
      <c r="EE8" s="196"/>
      <c r="EF8" s="196"/>
      <c r="EG8" s="196"/>
      <c r="EH8" s="196"/>
      <c r="EI8" s="196"/>
      <c r="EJ8" s="196"/>
      <c r="EK8" s="196"/>
      <c r="EL8" s="196"/>
      <c r="EM8" s="196"/>
      <c r="EN8" s="196"/>
      <c r="EO8" s="96"/>
      <c r="EP8" s="105"/>
      <c r="EQ8" s="106"/>
      <c r="ER8" s="96"/>
      <c r="ES8" s="196"/>
      <c r="ET8" s="196"/>
      <c r="EU8" s="196"/>
      <c r="EV8" s="196"/>
      <c r="EW8" s="196"/>
      <c r="EX8" s="196"/>
      <c r="EY8" s="196"/>
      <c r="EZ8" s="196"/>
      <c r="FA8" s="196"/>
      <c r="FB8" s="196"/>
      <c r="FC8" s="196"/>
      <c r="FD8" s="96"/>
      <c r="FE8" s="67"/>
      <c r="FF8" s="96"/>
      <c r="FG8" s="106"/>
      <c r="FH8" s="96"/>
      <c r="FI8" s="184" t="s">
        <v>247</v>
      </c>
      <c r="FJ8" s="184"/>
      <c r="FK8" s="184"/>
      <c r="FL8" s="184"/>
      <c r="FM8" s="184"/>
      <c r="FN8" s="184"/>
      <c r="FO8" s="184"/>
      <c r="FP8" s="184"/>
      <c r="FQ8" s="184"/>
      <c r="FR8" s="184"/>
      <c r="FS8" s="184"/>
      <c r="FT8" s="96"/>
      <c r="FU8" s="67"/>
    </row>
    <row r="9" spans="1:256" s="62" customFormat="1" x14ac:dyDescent="0.25">
      <c r="A9" s="178"/>
      <c r="B9" s="179"/>
      <c r="C9" s="179"/>
      <c r="D9" s="179"/>
      <c r="E9" s="179"/>
      <c r="F9" s="179"/>
      <c r="G9" s="179"/>
      <c r="H9" s="179"/>
      <c r="I9" s="179"/>
      <c r="J9" s="179"/>
      <c r="K9" s="179"/>
      <c r="L9" s="179"/>
      <c r="M9" s="179"/>
      <c r="N9" s="179"/>
      <c r="O9" s="179"/>
      <c r="P9" s="179"/>
      <c r="Q9" s="179"/>
      <c r="R9" s="179"/>
      <c r="S9" s="179"/>
      <c r="T9" s="179"/>
      <c r="U9" s="179"/>
      <c r="V9" s="179"/>
      <c r="W9" s="179"/>
      <c r="X9" s="179"/>
      <c r="Y9" s="179"/>
      <c r="Z9" s="179"/>
      <c r="AA9" s="180"/>
      <c r="AB9" s="68"/>
      <c r="AC9" s="190"/>
      <c r="AD9" s="190"/>
      <c r="AE9" s="190"/>
      <c r="AF9" s="190"/>
      <c r="AG9" s="190"/>
      <c r="AH9" s="190"/>
      <c r="AI9" s="190"/>
      <c r="AJ9" s="190"/>
      <c r="AK9" s="190"/>
      <c r="AL9" s="190"/>
      <c r="AM9" s="190"/>
      <c r="AN9" s="190"/>
      <c r="AO9" s="190"/>
      <c r="AP9" s="190"/>
      <c r="AQ9" s="190"/>
      <c r="AR9" s="190"/>
      <c r="AS9" s="190"/>
      <c r="AT9" s="190"/>
      <c r="AU9" s="190"/>
      <c r="AV9" s="190"/>
      <c r="AW9" s="190"/>
      <c r="AX9" s="190"/>
      <c r="AY9" s="190"/>
      <c r="AZ9" s="190"/>
      <c r="BA9" s="190"/>
      <c r="BB9" s="190"/>
      <c r="BC9" s="190"/>
      <c r="BD9" s="190"/>
      <c r="BE9" s="190"/>
      <c r="BF9" s="68"/>
      <c r="BG9" s="218"/>
      <c r="BH9" s="218"/>
      <c r="BI9" s="218"/>
      <c r="BJ9" s="218"/>
      <c r="BK9" s="218"/>
      <c r="BL9" s="218"/>
      <c r="BM9" s="218"/>
      <c r="BN9" s="218"/>
      <c r="BO9" s="218"/>
      <c r="BP9" s="218"/>
      <c r="BQ9" s="218"/>
      <c r="BR9" s="218"/>
      <c r="BS9" s="218"/>
      <c r="BT9" s="218"/>
      <c r="BU9" s="218"/>
      <c r="BV9" s="218"/>
      <c r="BW9" s="218"/>
      <c r="BX9" s="218"/>
      <c r="BY9" s="218"/>
      <c r="BZ9" s="218"/>
      <c r="CA9" s="218"/>
      <c r="CB9" s="218"/>
      <c r="CC9" s="218"/>
      <c r="CD9" s="218"/>
      <c r="CE9" s="218"/>
      <c r="CF9" s="218"/>
      <c r="CG9" s="218"/>
      <c r="CH9" s="219"/>
      <c r="CI9" s="112" t="s">
        <v>10</v>
      </c>
      <c r="CJ9" s="69"/>
      <c r="CK9" s="70"/>
      <c r="CL9" s="71"/>
      <c r="CM9" s="71"/>
      <c r="CN9" s="71"/>
      <c r="CO9" s="71"/>
      <c r="CP9" s="77" t="s">
        <v>10</v>
      </c>
      <c r="CQ9" s="70"/>
      <c r="CR9" s="70"/>
      <c r="CS9" s="70"/>
      <c r="CT9" s="70"/>
      <c r="CU9" s="70"/>
      <c r="CV9" s="70"/>
      <c r="CW9" s="72"/>
      <c r="CX9" s="73"/>
      <c r="CY9" s="70"/>
      <c r="CZ9" s="70"/>
      <c r="DA9" s="71"/>
      <c r="DB9" s="71"/>
      <c r="DC9" s="71"/>
      <c r="DD9" s="71"/>
      <c r="DE9" s="77" t="s">
        <v>10</v>
      </c>
      <c r="DF9" s="77"/>
      <c r="DG9" s="70"/>
      <c r="DH9" s="70"/>
      <c r="DI9" s="70"/>
      <c r="DJ9" s="70"/>
      <c r="DK9" s="69"/>
      <c r="DL9" s="74"/>
      <c r="DM9" s="75"/>
      <c r="DN9" s="69"/>
      <c r="DO9" s="69"/>
      <c r="DP9" s="76"/>
      <c r="DQ9" s="76"/>
      <c r="DR9" s="96"/>
      <c r="DS9" s="76"/>
      <c r="DT9" s="77" t="s">
        <v>10</v>
      </c>
      <c r="DU9" s="69"/>
      <c r="DV9" s="76"/>
      <c r="DW9" s="69"/>
      <c r="DX9" s="69"/>
      <c r="DY9" s="69"/>
      <c r="DZ9" s="69"/>
      <c r="EA9" s="74"/>
      <c r="EB9" s="75"/>
      <c r="EC9" s="69"/>
      <c r="ED9" s="69"/>
      <c r="EE9" s="76"/>
      <c r="EF9" s="76"/>
      <c r="EG9" s="76"/>
      <c r="EH9" s="76"/>
      <c r="EI9" s="77" t="s">
        <v>10</v>
      </c>
      <c r="EJ9" s="69"/>
      <c r="EK9" s="69"/>
      <c r="EL9" s="69"/>
      <c r="EM9" s="69"/>
      <c r="EN9" s="69"/>
      <c r="EO9" s="69"/>
      <c r="EP9" s="74"/>
      <c r="EQ9" s="75"/>
      <c r="ER9" s="69"/>
      <c r="ES9" s="69"/>
      <c r="ET9" s="76"/>
      <c r="EU9" s="76"/>
      <c r="EV9" s="76"/>
      <c r="EW9" s="76"/>
      <c r="EX9" s="77" t="s">
        <v>10</v>
      </c>
      <c r="EY9" s="69"/>
      <c r="EZ9" s="69"/>
      <c r="FA9" s="69"/>
      <c r="FB9" s="69"/>
      <c r="FC9" s="69"/>
      <c r="FD9" s="69"/>
      <c r="FE9" s="78"/>
      <c r="FF9" s="96"/>
      <c r="FG9" s="75"/>
      <c r="FH9" s="69"/>
      <c r="FI9" s="69"/>
      <c r="FJ9" s="76"/>
      <c r="FK9" s="76"/>
      <c r="FL9" s="76"/>
      <c r="FM9" s="76"/>
      <c r="FN9" s="77" t="s">
        <v>10</v>
      </c>
      <c r="FO9" s="69"/>
      <c r="FP9" s="69"/>
      <c r="FQ9" s="69"/>
      <c r="FR9" s="69"/>
      <c r="FS9" s="69"/>
      <c r="FT9" s="69"/>
      <c r="FU9" s="78"/>
    </row>
    <row r="10" spans="1:256" s="62" customFormat="1" ht="70.900000000000006" customHeight="1" x14ac:dyDescent="0.25">
      <c r="A10" s="197"/>
      <c r="B10" s="198"/>
      <c r="C10" s="198"/>
      <c r="D10" s="198"/>
      <c r="E10" s="198"/>
      <c r="F10" s="198"/>
      <c r="G10" s="198"/>
      <c r="H10" s="198"/>
      <c r="I10" s="198"/>
      <c r="J10" s="198"/>
      <c r="K10" s="198"/>
      <c r="L10" s="198"/>
      <c r="M10" s="198"/>
      <c r="N10" s="198"/>
      <c r="O10" s="198"/>
      <c r="P10" s="198"/>
      <c r="Q10" s="198"/>
      <c r="R10" s="198"/>
      <c r="S10" s="198"/>
      <c r="T10" s="198"/>
      <c r="U10" s="198"/>
      <c r="V10" s="198"/>
      <c r="W10" s="198"/>
      <c r="X10" s="198"/>
      <c r="Y10" s="198"/>
      <c r="Z10" s="198"/>
      <c r="AA10" s="199"/>
      <c r="AB10" s="68"/>
      <c r="AC10" s="190"/>
      <c r="AD10" s="190"/>
      <c r="AE10" s="190"/>
      <c r="AF10" s="190"/>
      <c r="AG10" s="190"/>
      <c r="AH10" s="190"/>
      <c r="AI10" s="190"/>
      <c r="AJ10" s="190"/>
      <c r="AK10" s="190"/>
      <c r="AL10" s="190"/>
      <c r="AM10" s="190"/>
      <c r="AN10" s="190"/>
      <c r="AO10" s="190"/>
      <c r="AP10" s="190"/>
      <c r="AQ10" s="190"/>
      <c r="AR10" s="190"/>
      <c r="AS10" s="190"/>
      <c r="AT10" s="190"/>
      <c r="AU10" s="190"/>
      <c r="AV10" s="190"/>
      <c r="AW10" s="190"/>
      <c r="AX10" s="190"/>
      <c r="AY10" s="190"/>
      <c r="AZ10" s="190"/>
      <c r="BA10" s="190"/>
      <c r="BB10" s="190"/>
      <c r="BC10" s="190"/>
      <c r="BD10" s="190"/>
      <c r="BE10" s="190"/>
      <c r="BF10" s="68"/>
      <c r="BG10" s="218"/>
      <c r="BH10" s="218"/>
      <c r="BI10" s="218"/>
      <c r="BJ10" s="218"/>
      <c r="BK10" s="218"/>
      <c r="BL10" s="218"/>
      <c r="BM10" s="218"/>
      <c r="BN10" s="218"/>
      <c r="BO10" s="218"/>
      <c r="BP10" s="218"/>
      <c r="BQ10" s="218"/>
      <c r="BR10" s="218"/>
      <c r="BS10" s="218"/>
      <c r="BT10" s="218"/>
      <c r="BU10" s="218"/>
      <c r="BV10" s="218"/>
      <c r="BW10" s="218"/>
      <c r="BX10" s="218"/>
      <c r="BY10" s="218"/>
      <c r="BZ10" s="218"/>
      <c r="CA10" s="218"/>
      <c r="CB10" s="218"/>
      <c r="CC10" s="218"/>
      <c r="CD10" s="218"/>
      <c r="CE10" s="218"/>
      <c r="CF10" s="218"/>
      <c r="CG10" s="218"/>
      <c r="CH10" s="219"/>
      <c r="CI10" s="113">
        <v>2.27</v>
      </c>
      <c r="CJ10" s="191">
        <v>2.2360000000000002</v>
      </c>
      <c r="CK10" s="186"/>
      <c r="CL10" s="186"/>
      <c r="CM10" s="186"/>
      <c r="CN10" s="186"/>
      <c r="CO10" s="186"/>
      <c r="CP10" s="186"/>
      <c r="CQ10" s="186"/>
      <c r="CR10" s="186"/>
      <c r="CS10" s="186"/>
      <c r="CT10" s="186"/>
      <c r="CU10" s="79"/>
      <c r="CV10" s="79"/>
      <c r="CW10" s="80"/>
      <c r="CX10" s="212">
        <v>2.2023999999999999</v>
      </c>
      <c r="CY10" s="212"/>
      <c r="CZ10" s="212"/>
      <c r="DA10" s="212"/>
      <c r="DB10" s="212"/>
      <c r="DC10" s="212"/>
      <c r="DD10" s="212"/>
      <c r="DE10" s="212"/>
      <c r="DF10" s="212"/>
      <c r="DG10" s="212"/>
      <c r="DH10" s="212"/>
      <c r="DI10" s="212"/>
      <c r="DJ10" s="212"/>
      <c r="DK10" s="212"/>
      <c r="DL10" s="212"/>
      <c r="DM10" s="212">
        <v>2.1694</v>
      </c>
      <c r="DN10" s="212"/>
      <c r="DO10" s="212"/>
      <c r="DP10" s="212"/>
      <c r="DQ10" s="212"/>
      <c r="DR10" s="212"/>
      <c r="DS10" s="212"/>
      <c r="DT10" s="212"/>
      <c r="DU10" s="212"/>
      <c r="DV10" s="212"/>
      <c r="DW10" s="212"/>
      <c r="DX10" s="212"/>
      <c r="DY10" s="212"/>
      <c r="DZ10" s="212"/>
      <c r="EA10" s="212"/>
      <c r="EB10" s="224"/>
      <c r="EC10" s="224"/>
      <c r="ED10" s="224"/>
      <c r="EE10" s="224"/>
      <c r="EF10" s="224"/>
      <c r="EG10" s="224"/>
      <c r="EH10" s="224"/>
      <c r="EI10" s="224"/>
      <c r="EJ10" s="224"/>
      <c r="EK10" s="224"/>
      <c r="EL10" s="224"/>
      <c r="EM10" s="224"/>
      <c r="EN10" s="224"/>
      <c r="EO10" s="224"/>
      <c r="EP10" s="224"/>
      <c r="EQ10" s="208"/>
      <c r="ER10" s="208"/>
      <c r="ES10" s="208"/>
      <c r="ET10" s="208"/>
      <c r="EU10" s="208"/>
      <c r="EV10" s="208"/>
      <c r="EW10" s="208"/>
      <c r="EX10" s="208"/>
      <c r="EY10" s="208"/>
      <c r="EZ10" s="208"/>
      <c r="FA10" s="208"/>
      <c r="FB10" s="208"/>
      <c r="FC10" s="208"/>
      <c r="FD10" s="208"/>
      <c r="FE10" s="209"/>
      <c r="FF10" s="67"/>
      <c r="FG10" s="212">
        <v>2.1368</v>
      </c>
      <c r="FH10" s="212"/>
      <c r="FI10" s="212"/>
      <c r="FJ10" s="212"/>
      <c r="FK10" s="212"/>
      <c r="FL10" s="212"/>
      <c r="FM10" s="212"/>
      <c r="FN10" s="212"/>
      <c r="FO10" s="212"/>
      <c r="FP10" s="212"/>
      <c r="FQ10" s="212"/>
      <c r="FR10" s="212"/>
      <c r="FS10" s="212"/>
      <c r="FT10" s="212"/>
      <c r="FU10" s="220"/>
    </row>
    <row r="11" spans="1:256" s="96" customFormat="1" ht="22.9" customHeight="1" x14ac:dyDescent="0.25">
      <c r="A11" s="175" t="s">
        <v>238</v>
      </c>
      <c r="B11" s="176"/>
      <c r="C11" s="176"/>
      <c r="D11" s="176"/>
      <c r="E11" s="176"/>
      <c r="F11" s="176"/>
      <c r="G11" s="176"/>
      <c r="H11" s="176"/>
      <c r="I11" s="176"/>
      <c r="J11" s="176"/>
      <c r="K11" s="176"/>
      <c r="L11" s="176"/>
      <c r="M11" s="176"/>
      <c r="N11" s="176"/>
      <c r="O11" s="176"/>
      <c r="P11" s="176"/>
      <c r="Q11" s="176"/>
      <c r="R11" s="176"/>
      <c r="S11" s="176"/>
      <c r="T11" s="176"/>
      <c r="U11" s="176"/>
      <c r="V11" s="176"/>
      <c r="W11" s="176"/>
      <c r="X11" s="176"/>
      <c r="Y11" s="176"/>
      <c r="Z11" s="176"/>
      <c r="AA11" s="177"/>
      <c r="AB11" s="66"/>
      <c r="AC11" s="190" t="s">
        <v>242</v>
      </c>
      <c r="AD11" s="190"/>
      <c r="AE11" s="190"/>
      <c r="AF11" s="190"/>
      <c r="AG11" s="190"/>
      <c r="AH11" s="190"/>
      <c r="AI11" s="190"/>
      <c r="AJ11" s="190"/>
      <c r="AK11" s="190"/>
      <c r="AL11" s="190"/>
      <c r="AM11" s="190"/>
      <c r="AN11" s="190"/>
      <c r="AO11" s="190"/>
      <c r="AP11" s="190"/>
      <c r="AQ11" s="190"/>
      <c r="AR11" s="190"/>
      <c r="AS11" s="190"/>
      <c r="AT11" s="190"/>
      <c r="AU11" s="190"/>
      <c r="AV11" s="190"/>
      <c r="AW11" s="190"/>
      <c r="AX11" s="190"/>
      <c r="AY11" s="190"/>
      <c r="AZ11" s="190"/>
      <c r="BA11" s="190"/>
      <c r="BB11" s="190"/>
      <c r="BC11" s="190"/>
      <c r="BD11" s="190"/>
      <c r="BE11" s="190"/>
      <c r="BF11" s="66"/>
      <c r="BG11" s="190" t="s">
        <v>243</v>
      </c>
      <c r="BH11" s="190"/>
      <c r="BI11" s="190"/>
      <c r="BJ11" s="190"/>
      <c r="BK11" s="190"/>
      <c r="BL11" s="190"/>
      <c r="BM11" s="190"/>
      <c r="BN11" s="190"/>
      <c r="BO11" s="190"/>
      <c r="BP11" s="190"/>
      <c r="BQ11" s="190"/>
      <c r="BR11" s="190"/>
      <c r="BS11" s="190"/>
      <c r="BT11" s="190"/>
      <c r="BU11" s="190"/>
      <c r="BV11" s="190"/>
      <c r="BW11" s="190"/>
      <c r="BX11" s="190"/>
      <c r="BY11" s="190"/>
      <c r="BZ11" s="190"/>
      <c r="CA11" s="190"/>
      <c r="CB11" s="190"/>
      <c r="CC11" s="190"/>
      <c r="CD11" s="190"/>
      <c r="CE11" s="190"/>
      <c r="CF11" s="190"/>
      <c r="CG11" s="190"/>
      <c r="CH11" s="200"/>
      <c r="CI11" s="111">
        <v>2018</v>
      </c>
      <c r="CK11" s="184" t="s">
        <v>244</v>
      </c>
      <c r="CL11" s="184"/>
      <c r="CM11" s="184"/>
      <c r="CN11" s="184"/>
      <c r="CO11" s="184"/>
      <c r="CP11" s="184"/>
      <c r="CQ11" s="184"/>
      <c r="CR11" s="184"/>
      <c r="CS11" s="184"/>
      <c r="CT11" s="184"/>
      <c r="CU11" s="184"/>
      <c r="CV11" s="102"/>
      <c r="CW11" s="103"/>
      <c r="CX11" s="104">
        <v>2020</v>
      </c>
      <c r="CY11" s="102"/>
      <c r="CZ11" s="184" t="s">
        <v>245</v>
      </c>
      <c r="DA11" s="184"/>
      <c r="DB11" s="184"/>
      <c r="DC11" s="184"/>
      <c r="DD11" s="184"/>
      <c r="DE11" s="184"/>
      <c r="DF11" s="184"/>
      <c r="DG11" s="184"/>
      <c r="DH11" s="184"/>
      <c r="DI11" s="184"/>
      <c r="DJ11" s="184"/>
      <c r="DL11" s="105"/>
      <c r="DM11" s="106"/>
      <c r="DO11" s="184" t="s">
        <v>246</v>
      </c>
      <c r="DP11" s="184"/>
      <c r="DQ11" s="184"/>
      <c r="DR11" s="184"/>
      <c r="DS11" s="184"/>
      <c r="DT11" s="184"/>
      <c r="DU11" s="184"/>
      <c r="DV11" s="184"/>
      <c r="DW11" s="184"/>
      <c r="DX11" s="184"/>
      <c r="DY11" s="184"/>
      <c r="EA11" s="105"/>
      <c r="EB11" s="106"/>
      <c r="ED11" s="196"/>
      <c r="EE11" s="196"/>
      <c r="EF11" s="196"/>
      <c r="EG11" s="196"/>
      <c r="EH11" s="196"/>
      <c r="EI11" s="196"/>
      <c r="EJ11" s="196"/>
      <c r="EK11" s="196"/>
      <c r="EL11" s="196"/>
      <c r="EM11" s="196"/>
      <c r="EN11" s="196"/>
      <c r="EP11" s="105"/>
      <c r="EQ11" s="106"/>
      <c r="ES11" s="196"/>
      <c r="ET11" s="196"/>
      <c r="EU11" s="196"/>
      <c r="EV11" s="196"/>
      <c r="EW11" s="196"/>
      <c r="EX11" s="196"/>
      <c r="EY11" s="196"/>
      <c r="EZ11" s="196"/>
      <c r="FA11" s="196"/>
      <c r="FB11" s="196"/>
      <c r="FC11" s="196"/>
      <c r="FE11" s="67"/>
      <c r="FG11" s="106"/>
      <c r="FI11" s="184" t="s">
        <v>247</v>
      </c>
      <c r="FJ11" s="184"/>
      <c r="FK11" s="184"/>
      <c r="FL11" s="184"/>
      <c r="FM11" s="184"/>
      <c r="FN11" s="184"/>
      <c r="FO11" s="184"/>
      <c r="FP11" s="184"/>
      <c r="FQ11" s="184"/>
      <c r="FR11" s="184"/>
      <c r="FS11" s="184"/>
      <c r="FU11" s="67"/>
    </row>
    <row r="12" spans="1:256" s="96" customFormat="1" ht="12.6" customHeight="1" x14ac:dyDescent="0.25">
      <c r="A12" s="178"/>
      <c r="B12" s="179"/>
      <c r="C12" s="179"/>
      <c r="D12" s="179"/>
      <c r="E12" s="179"/>
      <c r="F12" s="179"/>
      <c r="G12" s="179"/>
      <c r="H12" s="179"/>
      <c r="I12" s="179"/>
      <c r="J12" s="179"/>
      <c r="K12" s="179"/>
      <c r="L12" s="179"/>
      <c r="M12" s="179"/>
      <c r="N12" s="179"/>
      <c r="O12" s="179"/>
      <c r="P12" s="179"/>
      <c r="Q12" s="179"/>
      <c r="R12" s="179"/>
      <c r="S12" s="179"/>
      <c r="T12" s="179"/>
      <c r="U12" s="179"/>
      <c r="V12" s="179"/>
      <c r="W12" s="179"/>
      <c r="X12" s="179"/>
      <c r="Y12" s="179"/>
      <c r="Z12" s="179"/>
      <c r="AA12" s="180"/>
      <c r="AB12" s="68"/>
      <c r="AC12" s="190"/>
      <c r="AD12" s="190"/>
      <c r="AE12" s="190"/>
      <c r="AF12" s="190"/>
      <c r="AG12" s="190"/>
      <c r="AH12" s="190"/>
      <c r="AI12" s="190"/>
      <c r="AJ12" s="190"/>
      <c r="AK12" s="190"/>
      <c r="AL12" s="190"/>
      <c r="AM12" s="190"/>
      <c r="AN12" s="190"/>
      <c r="AO12" s="190"/>
      <c r="AP12" s="190"/>
      <c r="AQ12" s="190"/>
      <c r="AR12" s="190"/>
      <c r="AS12" s="190"/>
      <c r="AT12" s="190"/>
      <c r="AU12" s="190"/>
      <c r="AV12" s="190"/>
      <c r="AW12" s="190"/>
      <c r="AX12" s="190"/>
      <c r="AY12" s="190"/>
      <c r="AZ12" s="190"/>
      <c r="BA12" s="190"/>
      <c r="BB12" s="190"/>
      <c r="BC12" s="190"/>
      <c r="BD12" s="190"/>
      <c r="BE12" s="190"/>
      <c r="BF12" s="68"/>
      <c r="BG12" s="190"/>
      <c r="BH12" s="190"/>
      <c r="BI12" s="190"/>
      <c r="BJ12" s="190"/>
      <c r="BK12" s="190"/>
      <c r="BL12" s="190"/>
      <c r="BM12" s="190"/>
      <c r="BN12" s="190"/>
      <c r="BO12" s="190"/>
      <c r="BP12" s="190"/>
      <c r="BQ12" s="190"/>
      <c r="BR12" s="190"/>
      <c r="BS12" s="190"/>
      <c r="BT12" s="190"/>
      <c r="BU12" s="190"/>
      <c r="BV12" s="190"/>
      <c r="BW12" s="190"/>
      <c r="BX12" s="190"/>
      <c r="BY12" s="190"/>
      <c r="BZ12" s="190"/>
      <c r="CA12" s="190"/>
      <c r="CB12" s="190"/>
      <c r="CC12" s="190"/>
      <c r="CD12" s="190"/>
      <c r="CE12" s="190"/>
      <c r="CF12" s="190"/>
      <c r="CG12" s="190"/>
      <c r="CH12" s="200"/>
      <c r="CI12" s="112" t="s">
        <v>10</v>
      </c>
      <c r="CJ12" s="69"/>
      <c r="CK12" s="70"/>
      <c r="CL12" s="71"/>
      <c r="CM12" s="71"/>
      <c r="CN12" s="71"/>
      <c r="CO12" s="71"/>
      <c r="CP12" s="77" t="s">
        <v>10</v>
      </c>
      <c r="CQ12" s="70"/>
      <c r="CR12" s="70"/>
      <c r="CS12" s="70"/>
      <c r="CT12" s="70"/>
      <c r="CU12" s="70"/>
      <c r="CV12" s="70"/>
      <c r="CW12" s="72"/>
      <c r="CX12" s="73"/>
      <c r="CY12" s="70"/>
      <c r="CZ12" s="70"/>
      <c r="DA12" s="71"/>
      <c r="DB12" s="71"/>
      <c r="DC12" s="71"/>
      <c r="DD12" s="71"/>
      <c r="DE12" s="77" t="s">
        <v>10</v>
      </c>
      <c r="DF12" s="77"/>
      <c r="DG12" s="70"/>
      <c r="DH12" s="70"/>
      <c r="DI12" s="70"/>
      <c r="DJ12" s="70"/>
      <c r="DK12" s="69"/>
      <c r="DL12" s="74"/>
      <c r="DM12" s="75"/>
      <c r="DN12" s="69"/>
      <c r="DO12" s="69"/>
      <c r="DP12" s="76"/>
      <c r="DQ12" s="76"/>
      <c r="DS12" s="76"/>
      <c r="DT12" s="77" t="s">
        <v>10</v>
      </c>
      <c r="DU12" s="69"/>
      <c r="DV12" s="76"/>
      <c r="DW12" s="69"/>
      <c r="DX12" s="69"/>
      <c r="DY12" s="69"/>
      <c r="DZ12" s="69"/>
      <c r="EA12" s="74"/>
      <c r="EB12" s="75"/>
      <c r="EC12" s="69"/>
      <c r="ED12" s="69"/>
      <c r="EE12" s="76"/>
      <c r="EF12" s="76"/>
      <c r="EG12" s="76"/>
      <c r="EH12" s="76"/>
      <c r="EI12" s="77" t="s">
        <v>10</v>
      </c>
      <c r="EJ12" s="69"/>
      <c r="EK12" s="69"/>
      <c r="EL12" s="69"/>
      <c r="EM12" s="69"/>
      <c r="EN12" s="69"/>
      <c r="EO12" s="69"/>
      <c r="EP12" s="74"/>
      <c r="EQ12" s="75"/>
      <c r="ER12" s="69"/>
      <c r="ES12" s="69"/>
      <c r="ET12" s="76"/>
      <c r="EU12" s="76"/>
      <c r="EV12" s="76"/>
      <c r="EW12" s="76"/>
      <c r="EX12" s="77" t="s">
        <v>10</v>
      </c>
      <c r="EY12" s="69"/>
      <c r="EZ12" s="69"/>
      <c r="FA12" s="69"/>
      <c r="FB12" s="69"/>
      <c r="FC12" s="69"/>
      <c r="FD12" s="69"/>
      <c r="FE12" s="78"/>
      <c r="FG12" s="75"/>
      <c r="FH12" s="69"/>
      <c r="FI12" s="69"/>
      <c r="FJ12" s="76"/>
      <c r="FK12" s="76"/>
      <c r="FL12" s="76"/>
      <c r="FM12" s="76"/>
      <c r="FN12" s="77" t="s">
        <v>10</v>
      </c>
      <c r="FO12" s="69"/>
      <c r="FP12" s="69"/>
      <c r="FQ12" s="69"/>
      <c r="FR12" s="69"/>
      <c r="FS12" s="69"/>
      <c r="FT12" s="69"/>
      <c r="FU12" s="78"/>
    </row>
    <row r="13" spans="1:256" s="96" customFormat="1" ht="63.6" customHeight="1" x14ac:dyDescent="0.25">
      <c r="A13" s="197"/>
      <c r="B13" s="198"/>
      <c r="C13" s="198"/>
      <c r="D13" s="198"/>
      <c r="E13" s="198"/>
      <c r="F13" s="198"/>
      <c r="G13" s="198"/>
      <c r="H13" s="198"/>
      <c r="I13" s="198"/>
      <c r="J13" s="198"/>
      <c r="K13" s="198"/>
      <c r="L13" s="198"/>
      <c r="M13" s="198"/>
      <c r="N13" s="198"/>
      <c r="O13" s="198"/>
      <c r="P13" s="198"/>
      <c r="Q13" s="198"/>
      <c r="R13" s="198"/>
      <c r="S13" s="198"/>
      <c r="T13" s="198"/>
      <c r="U13" s="198"/>
      <c r="V13" s="198"/>
      <c r="W13" s="198"/>
      <c r="X13" s="198"/>
      <c r="Y13" s="198"/>
      <c r="Z13" s="198"/>
      <c r="AA13" s="199"/>
      <c r="AB13" s="68"/>
      <c r="AC13" s="190"/>
      <c r="AD13" s="190"/>
      <c r="AE13" s="190"/>
      <c r="AF13" s="190"/>
      <c r="AG13" s="190"/>
      <c r="AH13" s="190"/>
      <c r="AI13" s="190"/>
      <c r="AJ13" s="190"/>
      <c r="AK13" s="190"/>
      <c r="AL13" s="190"/>
      <c r="AM13" s="190"/>
      <c r="AN13" s="190"/>
      <c r="AO13" s="190"/>
      <c r="AP13" s="190"/>
      <c r="AQ13" s="190"/>
      <c r="AR13" s="190"/>
      <c r="AS13" s="190"/>
      <c r="AT13" s="190"/>
      <c r="AU13" s="190"/>
      <c r="AV13" s="190"/>
      <c r="AW13" s="190"/>
      <c r="AX13" s="190"/>
      <c r="AY13" s="190"/>
      <c r="AZ13" s="190"/>
      <c r="BA13" s="190"/>
      <c r="BB13" s="190"/>
      <c r="BC13" s="190"/>
      <c r="BD13" s="190"/>
      <c r="BE13" s="190"/>
      <c r="BF13" s="68"/>
      <c r="BG13" s="190"/>
      <c r="BH13" s="190"/>
      <c r="BI13" s="190"/>
      <c r="BJ13" s="190"/>
      <c r="BK13" s="190"/>
      <c r="BL13" s="190"/>
      <c r="BM13" s="190"/>
      <c r="BN13" s="190"/>
      <c r="BO13" s="190"/>
      <c r="BP13" s="190"/>
      <c r="BQ13" s="190"/>
      <c r="BR13" s="190"/>
      <c r="BS13" s="190"/>
      <c r="BT13" s="190"/>
      <c r="BU13" s="190"/>
      <c r="BV13" s="190"/>
      <c r="BW13" s="190"/>
      <c r="BX13" s="190"/>
      <c r="BY13" s="190"/>
      <c r="BZ13" s="190"/>
      <c r="CA13" s="190"/>
      <c r="CB13" s="190"/>
      <c r="CC13" s="190"/>
      <c r="CD13" s="190"/>
      <c r="CE13" s="190"/>
      <c r="CF13" s="190"/>
      <c r="CG13" s="190"/>
      <c r="CH13" s="200"/>
      <c r="CI13" s="113">
        <v>0.90329999999999999</v>
      </c>
      <c r="CJ13" s="191">
        <v>0.88980000000000004</v>
      </c>
      <c r="CK13" s="186"/>
      <c r="CL13" s="186"/>
      <c r="CM13" s="186"/>
      <c r="CN13" s="186"/>
      <c r="CO13" s="186"/>
      <c r="CP13" s="186"/>
      <c r="CQ13" s="186"/>
      <c r="CR13" s="186"/>
      <c r="CS13" s="186"/>
      <c r="CT13" s="186"/>
      <c r="CU13" s="79"/>
      <c r="CV13" s="79"/>
      <c r="CW13" s="80"/>
      <c r="CX13" s="185">
        <v>0.87639999999999996</v>
      </c>
      <c r="CY13" s="186"/>
      <c r="CZ13" s="186"/>
      <c r="DA13" s="186"/>
      <c r="DB13" s="186"/>
      <c r="DC13" s="186"/>
      <c r="DD13" s="186"/>
      <c r="DE13" s="186"/>
      <c r="DF13" s="186"/>
      <c r="DG13" s="186"/>
      <c r="DH13" s="186"/>
      <c r="DI13" s="186"/>
      <c r="DJ13" s="186"/>
      <c r="DK13" s="186"/>
      <c r="DL13" s="192"/>
      <c r="DM13" s="185">
        <v>0.86329999999999996</v>
      </c>
      <c r="DN13" s="186"/>
      <c r="DO13" s="186"/>
      <c r="DP13" s="186"/>
      <c r="DQ13" s="186"/>
      <c r="DR13" s="186"/>
      <c r="DS13" s="186"/>
      <c r="DT13" s="186"/>
      <c r="DU13" s="186"/>
      <c r="DV13" s="186"/>
      <c r="DW13" s="186"/>
      <c r="DX13" s="186"/>
      <c r="DY13" s="186"/>
      <c r="DZ13" s="186"/>
      <c r="EA13" s="192"/>
      <c r="EB13" s="97"/>
      <c r="EC13" s="98"/>
      <c r="ED13" s="99"/>
      <c r="EE13" s="99"/>
      <c r="EF13" s="99"/>
      <c r="EG13" s="99"/>
      <c r="EH13" s="99"/>
      <c r="EI13" s="99"/>
      <c r="EJ13" s="99"/>
      <c r="EK13" s="99"/>
      <c r="EL13" s="99"/>
      <c r="EM13" s="99"/>
      <c r="EN13" s="99"/>
      <c r="EO13" s="98"/>
      <c r="EP13" s="100"/>
      <c r="EQ13" s="97"/>
      <c r="ER13" s="98"/>
      <c r="ES13" s="99"/>
      <c r="ET13" s="99"/>
      <c r="EU13" s="99"/>
      <c r="EV13" s="99"/>
      <c r="EW13" s="99"/>
      <c r="EX13" s="99"/>
      <c r="EY13" s="99"/>
      <c r="EZ13" s="99"/>
      <c r="FA13" s="99"/>
      <c r="FB13" s="99"/>
      <c r="FC13" s="99"/>
      <c r="FD13" s="98"/>
      <c r="FE13" s="101"/>
      <c r="FF13" s="67"/>
      <c r="FG13" s="185">
        <v>0.85029999999999994</v>
      </c>
      <c r="FH13" s="186"/>
      <c r="FI13" s="186"/>
      <c r="FJ13" s="186"/>
      <c r="FK13" s="186"/>
      <c r="FL13" s="186"/>
      <c r="FM13" s="186"/>
      <c r="FN13" s="186"/>
      <c r="FO13" s="186"/>
      <c r="FP13" s="186"/>
      <c r="FQ13" s="186"/>
      <c r="FR13" s="186"/>
      <c r="FS13" s="186"/>
      <c r="FT13" s="186"/>
      <c r="FU13" s="187"/>
    </row>
    <row r="14" spans="1:256" s="62" customFormat="1" ht="19.5" customHeight="1" x14ac:dyDescent="0.25">
      <c r="A14" s="175" t="s">
        <v>240</v>
      </c>
      <c r="B14" s="176"/>
      <c r="C14" s="176"/>
      <c r="D14" s="176"/>
      <c r="E14" s="176"/>
      <c r="F14" s="176"/>
      <c r="G14" s="176"/>
      <c r="H14" s="176"/>
      <c r="I14" s="176"/>
      <c r="J14" s="176"/>
      <c r="K14" s="176"/>
      <c r="L14" s="176"/>
      <c r="M14" s="176"/>
      <c r="N14" s="176"/>
      <c r="O14" s="176"/>
      <c r="P14" s="176"/>
      <c r="Q14" s="176"/>
      <c r="R14" s="176"/>
      <c r="S14" s="176"/>
      <c r="T14" s="176"/>
      <c r="U14" s="176"/>
      <c r="V14" s="176"/>
      <c r="W14" s="176"/>
      <c r="X14" s="176"/>
      <c r="Y14" s="176"/>
      <c r="Z14" s="176"/>
      <c r="AA14" s="177"/>
      <c r="AB14" s="66"/>
      <c r="AC14" s="190" t="s">
        <v>28</v>
      </c>
      <c r="AD14" s="190"/>
      <c r="AE14" s="190"/>
      <c r="AF14" s="190"/>
      <c r="AG14" s="190"/>
      <c r="AH14" s="190"/>
      <c r="AI14" s="190"/>
      <c r="AJ14" s="190"/>
      <c r="AK14" s="190"/>
      <c r="AL14" s="190"/>
      <c r="AM14" s="190"/>
      <c r="AN14" s="190"/>
      <c r="AO14" s="190"/>
      <c r="AP14" s="190"/>
      <c r="AQ14" s="190"/>
      <c r="AR14" s="190"/>
      <c r="AS14" s="190"/>
      <c r="AT14" s="190"/>
      <c r="AU14" s="190"/>
      <c r="AV14" s="190"/>
      <c r="AW14" s="190"/>
      <c r="AX14" s="190"/>
      <c r="AY14" s="190"/>
      <c r="AZ14" s="190"/>
      <c r="BA14" s="190"/>
      <c r="BB14" s="190"/>
      <c r="BC14" s="190"/>
      <c r="BD14" s="190"/>
      <c r="BE14" s="190"/>
      <c r="BF14" s="66"/>
      <c r="BG14" s="190" t="s">
        <v>27</v>
      </c>
      <c r="BH14" s="190"/>
      <c r="BI14" s="190"/>
      <c r="BJ14" s="190"/>
      <c r="BK14" s="190"/>
      <c r="BL14" s="190"/>
      <c r="BM14" s="190"/>
      <c r="BN14" s="190"/>
      <c r="BO14" s="190"/>
      <c r="BP14" s="190"/>
      <c r="BQ14" s="190"/>
      <c r="BR14" s="190"/>
      <c r="BS14" s="190"/>
      <c r="BT14" s="190"/>
      <c r="BU14" s="190"/>
      <c r="BV14" s="190"/>
      <c r="BW14" s="190"/>
      <c r="BX14" s="190"/>
      <c r="BY14" s="190"/>
      <c r="BZ14" s="190"/>
      <c r="CA14" s="190"/>
      <c r="CB14" s="190"/>
      <c r="CC14" s="190"/>
      <c r="CD14" s="190"/>
      <c r="CE14" s="190"/>
      <c r="CF14" s="190"/>
      <c r="CG14" s="190"/>
      <c r="CH14" s="200"/>
      <c r="CI14" s="111">
        <v>2018</v>
      </c>
      <c r="CJ14" s="96"/>
      <c r="CK14" s="184" t="s">
        <v>244</v>
      </c>
      <c r="CL14" s="184"/>
      <c r="CM14" s="184"/>
      <c r="CN14" s="184"/>
      <c r="CO14" s="184"/>
      <c r="CP14" s="184"/>
      <c r="CQ14" s="184"/>
      <c r="CR14" s="184"/>
      <c r="CS14" s="184"/>
      <c r="CT14" s="184"/>
      <c r="CU14" s="184"/>
      <c r="CV14" s="102"/>
      <c r="CW14" s="103"/>
      <c r="CX14" s="104">
        <v>2020</v>
      </c>
      <c r="CY14" s="102"/>
      <c r="CZ14" s="184" t="s">
        <v>245</v>
      </c>
      <c r="DA14" s="184"/>
      <c r="DB14" s="184"/>
      <c r="DC14" s="184"/>
      <c r="DD14" s="184"/>
      <c r="DE14" s="184"/>
      <c r="DF14" s="184"/>
      <c r="DG14" s="184"/>
      <c r="DH14" s="184"/>
      <c r="DI14" s="184"/>
      <c r="DJ14" s="184"/>
      <c r="DK14" s="96"/>
      <c r="DL14" s="105"/>
      <c r="DM14" s="106"/>
      <c r="DN14" s="96"/>
      <c r="DO14" s="184" t="s">
        <v>246</v>
      </c>
      <c r="DP14" s="184"/>
      <c r="DQ14" s="184"/>
      <c r="DR14" s="184"/>
      <c r="DS14" s="184"/>
      <c r="DT14" s="184"/>
      <c r="DU14" s="184"/>
      <c r="DV14" s="184"/>
      <c r="DW14" s="184"/>
      <c r="DX14" s="184"/>
      <c r="DY14" s="184"/>
      <c r="DZ14" s="96"/>
      <c r="EA14" s="105"/>
      <c r="EB14" s="106"/>
      <c r="EC14" s="96"/>
      <c r="ED14" s="196"/>
      <c r="EE14" s="196"/>
      <c r="EF14" s="196"/>
      <c r="EG14" s="196"/>
      <c r="EH14" s="196"/>
      <c r="EI14" s="196"/>
      <c r="EJ14" s="196"/>
      <c r="EK14" s="196"/>
      <c r="EL14" s="196"/>
      <c r="EM14" s="196"/>
      <c r="EN14" s="196"/>
      <c r="EO14" s="96"/>
      <c r="EP14" s="105"/>
      <c r="EQ14" s="106"/>
      <c r="ER14" s="96"/>
      <c r="ES14" s="196"/>
      <c r="ET14" s="196"/>
      <c r="EU14" s="196"/>
      <c r="EV14" s="196"/>
      <c r="EW14" s="196"/>
      <c r="EX14" s="196"/>
      <c r="EY14" s="196"/>
      <c r="EZ14" s="196"/>
      <c r="FA14" s="196"/>
      <c r="FB14" s="196"/>
      <c r="FC14" s="196"/>
      <c r="FD14" s="96"/>
      <c r="FE14" s="67"/>
      <c r="FF14" s="96"/>
      <c r="FG14" s="106"/>
      <c r="FH14" s="96"/>
      <c r="FI14" s="184" t="s">
        <v>247</v>
      </c>
      <c r="FJ14" s="184"/>
      <c r="FK14" s="184"/>
      <c r="FL14" s="184"/>
      <c r="FM14" s="184"/>
      <c r="FN14" s="184"/>
      <c r="FO14" s="184"/>
      <c r="FP14" s="184"/>
      <c r="FQ14" s="184"/>
      <c r="FR14" s="184"/>
      <c r="FS14" s="184"/>
      <c r="FT14" s="96"/>
      <c r="FU14" s="67"/>
    </row>
    <row r="15" spans="1:256" s="62" customFormat="1" ht="19.899999999999999" customHeight="1" x14ac:dyDescent="0.25">
      <c r="A15" s="178"/>
      <c r="B15" s="179"/>
      <c r="C15" s="179"/>
      <c r="D15" s="179"/>
      <c r="E15" s="179"/>
      <c r="F15" s="179"/>
      <c r="G15" s="179"/>
      <c r="H15" s="179"/>
      <c r="I15" s="179"/>
      <c r="J15" s="179"/>
      <c r="K15" s="179"/>
      <c r="L15" s="179"/>
      <c r="M15" s="179"/>
      <c r="N15" s="179"/>
      <c r="O15" s="179"/>
      <c r="P15" s="179"/>
      <c r="Q15" s="179"/>
      <c r="R15" s="179"/>
      <c r="S15" s="179"/>
      <c r="T15" s="179"/>
      <c r="U15" s="179"/>
      <c r="V15" s="179"/>
      <c r="W15" s="179"/>
      <c r="X15" s="179"/>
      <c r="Y15" s="179"/>
      <c r="Z15" s="179"/>
      <c r="AA15" s="180"/>
      <c r="AB15" s="68"/>
      <c r="AC15" s="190"/>
      <c r="AD15" s="190"/>
      <c r="AE15" s="190"/>
      <c r="AF15" s="190"/>
      <c r="AG15" s="190"/>
      <c r="AH15" s="190"/>
      <c r="AI15" s="190"/>
      <c r="AJ15" s="190"/>
      <c r="AK15" s="190"/>
      <c r="AL15" s="190"/>
      <c r="AM15" s="190"/>
      <c r="AN15" s="190"/>
      <c r="AO15" s="190"/>
      <c r="AP15" s="190"/>
      <c r="AQ15" s="190"/>
      <c r="AR15" s="190"/>
      <c r="AS15" s="190"/>
      <c r="AT15" s="190"/>
      <c r="AU15" s="190"/>
      <c r="AV15" s="190"/>
      <c r="AW15" s="190"/>
      <c r="AX15" s="190"/>
      <c r="AY15" s="190"/>
      <c r="AZ15" s="190"/>
      <c r="BA15" s="190"/>
      <c r="BB15" s="190"/>
      <c r="BC15" s="190"/>
      <c r="BD15" s="190"/>
      <c r="BE15" s="190"/>
      <c r="BF15" s="68"/>
      <c r="BG15" s="190"/>
      <c r="BH15" s="190"/>
      <c r="BI15" s="190"/>
      <c r="BJ15" s="190"/>
      <c r="BK15" s="190"/>
      <c r="BL15" s="190"/>
      <c r="BM15" s="190"/>
      <c r="BN15" s="190"/>
      <c r="BO15" s="190"/>
      <c r="BP15" s="190"/>
      <c r="BQ15" s="190"/>
      <c r="BR15" s="190"/>
      <c r="BS15" s="190"/>
      <c r="BT15" s="190"/>
      <c r="BU15" s="190"/>
      <c r="BV15" s="190"/>
      <c r="BW15" s="190"/>
      <c r="BX15" s="190"/>
      <c r="BY15" s="190"/>
      <c r="BZ15" s="190"/>
      <c r="CA15" s="190"/>
      <c r="CB15" s="190"/>
      <c r="CC15" s="190"/>
      <c r="CD15" s="190"/>
      <c r="CE15" s="190"/>
      <c r="CF15" s="190"/>
      <c r="CG15" s="190"/>
      <c r="CH15" s="200"/>
      <c r="CI15" s="112" t="s">
        <v>10</v>
      </c>
      <c r="CJ15" s="69"/>
      <c r="CK15" s="70"/>
      <c r="CL15" s="71"/>
      <c r="CM15" s="71"/>
      <c r="CN15" s="71"/>
      <c r="CO15" s="71"/>
      <c r="CP15" s="77" t="s">
        <v>10</v>
      </c>
      <c r="CQ15" s="70"/>
      <c r="CR15" s="70"/>
      <c r="CS15" s="70"/>
      <c r="CT15" s="70"/>
      <c r="CU15" s="70"/>
      <c r="CV15" s="70"/>
      <c r="CW15" s="72"/>
      <c r="CX15" s="73"/>
      <c r="CY15" s="70"/>
      <c r="CZ15" s="70"/>
      <c r="DA15" s="71"/>
      <c r="DB15" s="71"/>
      <c r="DC15" s="71"/>
      <c r="DD15" s="71"/>
      <c r="DE15" s="77" t="s">
        <v>10</v>
      </c>
      <c r="DF15" s="77"/>
      <c r="DG15" s="70"/>
      <c r="DH15" s="70"/>
      <c r="DI15" s="70"/>
      <c r="DJ15" s="70"/>
      <c r="DK15" s="69"/>
      <c r="DL15" s="74"/>
      <c r="DM15" s="75"/>
      <c r="DN15" s="69"/>
      <c r="DO15" s="69"/>
      <c r="DP15" s="76"/>
      <c r="DQ15" s="76"/>
      <c r="DR15" s="96"/>
      <c r="DS15" s="76"/>
      <c r="DT15" s="77" t="s">
        <v>10</v>
      </c>
      <c r="DU15" s="69"/>
      <c r="DV15" s="76"/>
      <c r="DW15" s="69"/>
      <c r="DX15" s="69"/>
      <c r="DY15" s="69"/>
      <c r="DZ15" s="69"/>
      <c r="EA15" s="74"/>
      <c r="EB15" s="75"/>
      <c r="EC15" s="69"/>
      <c r="ED15" s="69"/>
      <c r="EE15" s="76"/>
      <c r="EF15" s="76"/>
      <c r="EG15" s="76"/>
      <c r="EH15" s="76"/>
      <c r="EI15" s="77" t="s">
        <v>10</v>
      </c>
      <c r="EJ15" s="69"/>
      <c r="EK15" s="69"/>
      <c r="EL15" s="69"/>
      <c r="EM15" s="69"/>
      <c r="EN15" s="69"/>
      <c r="EO15" s="69"/>
      <c r="EP15" s="74"/>
      <c r="EQ15" s="75"/>
      <c r="ER15" s="69"/>
      <c r="ES15" s="69"/>
      <c r="ET15" s="76"/>
      <c r="EU15" s="76"/>
      <c r="EV15" s="76"/>
      <c r="EW15" s="76"/>
      <c r="EX15" s="77" t="s">
        <v>10</v>
      </c>
      <c r="EY15" s="69"/>
      <c r="EZ15" s="69"/>
      <c r="FA15" s="69"/>
      <c r="FB15" s="69"/>
      <c r="FC15" s="69"/>
      <c r="FD15" s="69"/>
      <c r="FE15" s="78"/>
      <c r="FF15" s="96"/>
      <c r="FG15" s="75"/>
      <c r="FH15" s="69"/>
      <c r="FI15" s="69"/>
      <c r="FJ15" s="76"/>
      <c r="FK15" s="76"/>
      <c r="FL15" s="76"/>
      <c r="FM15" s="76"/>
      <c r="FN15" s="77" t="s">
        <v>10</v>
      </c>
      <c r="FO15" s="69"/>
      <c r="FP15" s="69"/>
      <c r="FQ15" s="69"/>
      <c r="FR15" s="69"/>
      <c r="FS15" s="69"/>
      <c r="FT15" s="69"/>
      <c r="FU15" s="78"/>
    </row>
    <row r="16" spans="1:256" s="62" customFormat="1" ht="63" customHeight="1" thickBot="1" x14ac:dyDescent="0.3">
      <c r="A16" s="181"/>
      <c r="B16" s="182"/>
      <c r="C16" s="182"/>
      <c r="D16" s="182"/>
      <c r="E16" s="182"/>
      <c r="F16" s="182"/>
      <c r="G16" s="182"/>
      <c r="H16" s="182"/>
      <c r="I16" s="182"/>
      <c r="J16" s="182"/>
      <c r="K16" s="182"/>
      <c r="L16" s="182"/>
      <c r="M16" s="182"/>
      <c r="N16" s="182"/>
      <c r="O16" s="182"/>
      <c r="P16" s="182"/>
      <c r="Q16" s="182"/>
      <c r="R16" s="182"/>
      <c r="S16" s="182"/>
      <c r="T16" s="182"/>
      <c r="U16" s="182"/>
      <c r="V16" s="182"/>
      <c r="W16" s="182"/>
      <c r="X16" s="182"/>
      <c r="Y16" s="182"/>
      <c r="Z16" s="182"/>
      <c r="AA16" s="183"/>
      <c r="AB16" s="108"/>
      <c r="AC16" s="213"/>
      <c r="AD16" s="213"/>
      <c r="AE16" s="213"/>
      <c r="AF16" s="213"/>
      <c r="AG16" s="213"/>
      <c r="AH16" s="213"/>
      <c r="AI16" s="213"/>
      <c r="AJ16" s="213"/>
      <c r="AK16" s="213"/>
      <c r="AL16" s="213"/>
      <c r="AM16" s="213"/>
      <c r="AN16" s="213"/>
      <c r="AO16" s="213"/>
      <c r="AP16" s="213"/>
      <c r="AQ16" s="213"/>
      <c r="AR16" s="213"/>
      <c r="AS16" s="213"/>
      <c r="AT16" s="213"/>
      <c r="AU16" s="213"/>
      <c r="AV16" s="213"/>
      <c r="AW16" s="213"/>
      <c r="AX16" s="213"/>
      <c r="AY16" s="213"/>
      <c r="AZ16" s="213"/>
      <c r="BA16" s="213"/>
      <c r="BB16" s="213"/>
      <c r="BC16" s="213"/>
      <c r="BD16" s="213"/>
      <c r="BE16" s="213"/>
      <c r="BF16" s="108"/>
      <c r="BG16" s="213"/>
      <c r="BH16" s="213"/>
      <c r="BI16" s="213"/>
      <c r="BJ16" s="213"/>
      <c r="BK16" s="213"/>
      <c r="BL16" s="213"/>
      <c r="BM16" s="213"/>
      <c r="BN16" s="213"/>
      <c r="BO16" s="213"/>
      <c r="BP16" s="213"/>
      <c r="BQ16" s="213"/>
      <c r="BR16" s="213"/>
      <c r="BS16" s="213"/>
      <c r="BT16" s="213"/>
      <c r="BU16" s="213"/>
      <c r="BV16" s="213"/>
      <c r="BW16" s="213"/>
      <c r="BX16" s="213"/>
      <c r="BY16" s="213"/>
      <c r="BZ16" s="213"/>
      <c r="CA16" s="213"/>
      <c r="CB16" s="213"/>
      <c r="CC16" s="213"/>
      <c r="CD16" s="213"/>
      <c r="CE16" s="213"/>
      <c r="CF16" s="213"/>
      <c r="CG16" s="213"/>
      <c r="CH16" s="214"/>
      <c r="CI16" s="114">
        <v>1</v>
      </c>
      <c r="CJ16" s="109"/>
      <c r="CK16" s="193">
        <v>1</v>
      </c>
      <c r="CL16" s="194"/>
      <c r="CM16" s="194"/>
      <c r="CN16" s="194"/>
      <c r="CO16" s="194"/>
      <c r="CP16" s="194"/>
      <c r="CQ16" s="194"/>
      <c r="CR16" s="194"/>
      <c r="CS16" s="194"/>
      <c r="CT16" s="194"/>
      <c r="CU16" s="195"/>
      <c r="CV16" s="109"/>
      <c r="CW16" s="109"/>
      <c r="CX16" s="188">
        <v>1</v>
      </c>
      <c r="CY16" s="188"/>
      <c r="CZ16" s="188"/>
      <c r="DA16" s="188"/>
      <c r="DB16" s="188"/>
      <c r="DC16" s="188"/>
      <c r="DD16" s="188"/>
      <c r="DE16" s="188"/>
      <c r="DF16" s="188"/>
      <c r="DG16" s="188"/>
      <c r="DH16" s="188"/>
      <c r="DI16" s="188"/>
      <c r="DJ16" s="188"/>
      <c r="DK16" s="188"/>
      <c r="DL16" s="188"/>
      <c r="DM16" s="188">
        <v>1</v>
      </c>
      <c r="DN16" s="188"/>
      <c r="DO16" s="188"/>
      <c r="DP16" s="188"/>
      <c r="DQ16" s="188"/>
      <c r="DR16" s="188"/>
      <c r="DS16" s="188"/>
      <c r="DT16" s="188"/>
      <c r="DU16" s="188"/>
      <c r="DV16" s="188"/>
      <c r="DW16" s="188"/>
      <c r="DX16" s="188"/>
      <c r="DY16" s="188"/>
      <c r="DZ16" s="188"/>
      <c r="EA16" s="188"/>
      <c r="EB16" s="221"/>
      <c r="EC16" s="221"/>
      <c r="ED16" s="221"/>
      <c r="EE16" s="221"/>
      <c r="EF16" s="221"/>
      <c r="EG16" s="221"/>
      <c r="EH16" s="221"/>
      <c r="EI16" s="221"/>
      <c r="EJ16" s="221"/>
      <c r="EK16" s="221"/>
      <c r="EL16" s="221"/>
      <c r="EM16" s="221"/>
      <c r="EN16" s="221"/>
      <c r="EO16" s="221"/>
      <c r="EP16" s="221"/>
      <c r="EQ16" s="222"/>
      <c r="ER16" s="222"/>
      <c r="ES16" s="222"/>
      <c r="ET16" s="222"/>
      <c r="EU16" s="222"/>
      <c r="EV16" s="222"/>
      <c r="EW16" s="222"/>
      <c r="EX16" s="222"/>
      <c r="EY16" s="222"/>
      <c r="EZ16" s="222"/>
      <c r="FA16" s="222"/>
      <c r="FB16" s="222"/>
      <c r="FC16" s="222"/>
      <c r="FD16" s="222"/>
      <c r="FE16" s="223"/>
      <c r="FF16" s="110"/>
      <c r="FG16" s="188">
        <v>1</v>
      </c>
      <c r="FH16" s="188"/>
      <c r="FI16" s="188"/>
      <c r="FJ16" s="188"/>
      <c r="FK16" s="188"/>
      <c r="FL16" s="188"/>
      <c r="FM16" s="188"/>
      <c r="FN16" s="188"/>
      <c r="FO16" s="188"/>
      <c r="FP16" s="188"/>
      <c r="FQ16" s="188"/>
      <c r="FR16" s="188"/>
      <c r="FS16" s="188"/>
      <c r="FT16" s="188"/>
      <c r="FU16" s="189"/>
    </row>
    <row r="17" spans="1:256" s="81" customFormat="1" ht="26.25" customHeight="1" thickBot="1" x14ac:dyDescent="0.25">
      <c r="A17" s="107"/>
      <c r="B17" s="225" t="s">
        <v>11</v>
      </c>
      <c r="C17" s="225"/>
      <c r="D17" s="225"/>
      <c r="E17" s="225"/>
      <c r="F17" s="225"/>
      <c r="G17" s="225"/>
      <c r="H17" s="225"/>
      <c r="I17" s="225"/>
      <c r="J17" s="225"/>
      <c r="K17" s="225"/>
      <c r="L17" s="225"/>
      <c r="M17" s="225"/>
      <c r="N17" s="225"/>
      <c r="O17" s="225"/>
      <c r="P17" s="225"/>
      <c r="Q17" s="225"/>
      <c r="R17" s="225"/>
      <c r="S17" s="225"/>
      <c r="T17" s="225"/>
      <c r="U17" s="225"/>
      <c r="V17" s="225"/>
      <c r="W17" s="225"/>
      <c r="X17" s="225"/>
      <c r="Y17" s="225"/>
      <c r="Z17" s="225"/>
      <c r="AA17" s="225"/>
      <c r="AB17" s="225"/>
      <c r="AC17" s="225"/>
      <c r="AD17" s="225"/>
      <c r="AE17" s="225"/>
      <c r="AF17" s="225"/>
      <c r="AG17" s="225"/>
      <c r="AH17" s="225"/>
      <c r="AI17" s="225"/>
      <c r="AJ17" s="225"/>
      <c r="AK17" s="225"/>
      <c r="AL17" s="225"/>
      <c r="AM17" s="225"/>
      <c r="AN17" s="225"/>
      <c r="AO17" s="225"/>
      <c r="AP17" s="225"/>
      <c r="AQ17" s="225"/>
      <c r="AR17" s="225"/>
      <c r="AS17" s="225"/>
      <c r="AT17" s="225"/>
      <c r="AU17" s="225"/>
      <c r="AV17" s="225"/>
      <c r="AW17" s="225"/>
      <c r="AX17" s="225"/>
      <c r="AY17" s="225"/>
      <c r="AZ17" s="225"/>
      <c r="BA17" s="225"/>
      <c r="BB17" s="225"/>
      <c r="BC17" s="225"/>
      <c r="BD17" s="225"/>
      <c r="BE17" s="225"/>
      <c r="BF17" s="225"/>
      <c r="BG17" s="225"/>
      <c r="BH17" s="225"/>
      <c r="BI17" s="225"/>
      <c r="BJ17" s="225"/>
      <c r="BK17" s="225"/>
      <c r="BL17" s="225"/>
      <c r="BM17" s="225"/>
      <c r="BN17" s="225"/>
      <c r="BO17" s="225"/>
      <c r="BP17" s="225"/>
      <c r="BQ17" s="225"/>
      <c r="BR17" s="225"/>
      <c r="BS17" s="225"/>
      <c r="BT17" s="225"/>
      <c r="BU17" s="225"/>
      <c r="BV17" s="225"/>
      <c r="BW17" s="225"/>
      <c r="BX17" s="225"/>
      <c r="BY17" s="225"/>
      <c r="BZ17" s="225"/>
      <c r="CA17" s="225"/>
      <c r="CB17" s="225"/>
      <c r="CC17" s="225"/>
      <c r="CD17" s="225"/>
      <c r="CE17" s="225"/>
      <c r="CF17" s="225"/>
      <c r="CG17" s="225"/>
      <c r="CH17" s="225"/>
      <c r="CI17" s="225"/>
      <c r="CJ17" s="225"/>
      <c r="CK17" s="225"/>
      <c r="CL17" s="225"/>
      <c r="CM17" s="225"/>
      <c r="CN17" s="225"/>
      <c r="CO17" s="225"/>
      <c r="CP17" s="225"/>
      <c r="CQ17" s="225"/>
      <c r="CR17" s="225"/>
      <c r="CS17" s="225"/>
      <c r="CT17" s="225"/>
      <c r="CU17" s="225"/>
      <c r="CV17" s="225"/>
      <c r="CW17" s="225"/>
      <c r="CX17" s="225"/>
      <c r="CY17" s="225"/>
      <c r="CZ17" s="225"/>
      <c r="DA17" s="225"/>
      <c r="DB17" s="225"/>
      <c r="DC17" s="225"/>
      <c r="DD17" s="225"/>
      <c r="DE17" s="225"/>
      <c r="DF17" s="225"/>
      <c r="DG17" s="225"/>
      <c r="DH17" s="225"/>
      <c r="DI17" s="225"/>
      <c r="DJ17" s="225"/>
      <c r="DK17" s="225"/>
      <c r="DL17" s="225"/>
      <c r="DM17" s="225"/>
      <c r="DN17" s="225"/>
      <c r="DO17" s="225"/>
      <c r="DP17" s="225"/>
      <c r="DQ17" s="225"/>
      <c r="DR17" s="225"/>
      <c r="DS17" s="225"/>
      <c r="DT17" s="225"/>
      <c r="DU17" s="225"/>
      <c r="DV17" s="225"/>
      <c r="DW17" s="225"/>
      <c r="DX17" s="225"/>
      <c r="DY17" s="225"/>
      <c r="DZ17" s="225"/>
      <c r="EA17" s="225"/>
      <c r="EB17" s="225"/>
      <c r="EC17" s="225"/>
      <c r="ED17" s="225"/>
      <c r="EE17" s="225"/>
      <c r="EF17" s="225"/>
      <c r="EG17" s="225"/>
      <c r="EH17" s="225"/>
      <c r="EI17" s="225"/>
      <c r="EJ17" s="225"/>
      <c r="EK17" s="225"/>
      <c r="EL17" s="225"/>
      <c r="EM17" s="225"/>
      <c r="EN17" s="225"/>
      <c r="EO17" s="225"/>
      <c r="EP17" s="225"/>
      <c r="EQ17" s="225"/>
      <c r="ER17" s="225"/>
      <c r="ES17" s="225"/>
      <c r="ET17" s="225"/>
      <c r="EU17" s="225"/>
      <c r="EV17" s="225"/>
      <c r="EW17" s="225"/>
      <c r="EX17" s="225"/>
      <c r="EY17" s="225"/>
      <c r="EZ17" s="225"/>
      <c r="FA17" s="225"/>
      <c r="FB17" s="225"/>
      <c r="FC17" s="225"/>
      <c r="FD17" s="225"/>
      <c r="FE17" s="225"/>
      <c r="FF17" s="225"/>
      <c r="FG17" s="225"/>
      <c r="FH17" s="225"/>
      <c r="FI17" s="225"/>
      <c r="FJ17" s="225"/>
      <c r="FK17" s="225"/>
      <c r="FL17" s="225"/>
      <c r="FM17" s="225"/>
      <c r="FN17" s="225"/>
      <c r="FO17" s="225"/>
      <c r="FP17" s="225"/>
      <c r="FQ17" s="225"/>
      <c r="FR17" s="225"/>
      <c r="FS17" s="225"/>
      <c r="FT17" s="225"/>
      <c r="FU17" s="225"/>
      <c r="FV17" s="64"/>
      <c r="FW17" s="64"/>
      <c r="FX17" s="64"/>
      <c r="FY17" s="64"/>
      <c r="FZ17" s="64"/>
      <c r="GA17" s="64"/>
      <c r="GB17" s="64"/>
      <c r="GC17" s="64"/>
      <c r="GD17" s="64"/>
      <c r="GE17" s="64"/>
      <c r="GF17" s="64"/>
      <c r="GG17" s="64"/>
      <c r="GH17" s="64"/>
      <c r="GI17" s="64"/>
      <c r="GJ17" s="64"/>
      <c r="GK17" s="64"/>
      <c r="GL17" s="64"/>
      <c r="GM17" s="64"/>
      <c r="GN17" s="64"/>
      <c r="GO17" s="64"/>
      <c r="GP17" s="64"/>
      <c r="GQ17" s="64"/>
      <c r="GR17" s="64"/>
      <c r="GS17" s="64"/>
      <c r="GT17" s="64"/>
      <c r="GU17" s="64"/>
      <c r="GV17" s="64"/>
      <c r="GW17" s="64"/>
      <c r="GX17" s="64"/>
      <c r="GY17" s="64"/>
      <c r="GZ17" s="64"/>
      <c r="HA17" s="64"/>
      <c r="HB17" s="64"/>
      <c r="HC17" s="64"/>
      <c r="HD17" s="64"/>
      <c r="HE17" s="64"/>
      <c r="HF17" s="64"/>
      <c r="HG17" s="64"/>
      <c r="HH17" s="64"/>
      <c r="HI17" s="64"/>
      <c r="HJ17" s="64"/>
      <c r="HK17" s="64"/>
      <c r="HL17" s="64"/>
      <c r="HM17" s="64"/>
      <c r="HN17" s="64"/>
      <c r="HO17" s="64"/>
      <c r="HP17" s="64"/>
      <c r="HQ17" s="64"/>
      <c r="HR17" s="64"/>
      <c r="HS17" s="64"/>
      <c r="HT17" s="64"/>
      <c r="HU17" s="64"/>
      <c r="HV17" s="64"/>
      <c r="HW17" s="64"/>
      <c r="HX17" s="64"/>
      <c r="HY17" s="64"/>
      <c r="HZ17" s="64"/>
      <c r="IA17" s="64"/>
      <c r="IB17" s="64"/>
      <c r="IC17" s="64"/>
      <c r="ID17" s="64"/>
      <c r="IE17" s="64"/>
      <c r="IF17" s="64"/>
      <c r="IG17" s="64"/>
      <c r="IH17" s="64"/>
      <c r="II17" s="64"/>
      <c r="IJ17" s="64"/>
      <c r="IK17" s="64"/>
      <c r="IL17" s="64"/>
      <c r="IM17" s="64"/>
      <c r="IN17" s="64"/>
      <c r="IO17" s="64"/>
      <c r="IP17" s="64"/>
      <c r="IQ17" s="64"/>
      <c r="IR17" s="64"/>
      <c r="IS17" s="64"/>
      <c r="IT17" s="64"/>
      <c r="IU17" s="64"/>
      <c r="IV17" s="64"/>
    </row>
    <row r="18" spans="1:256" s="82" customFormat="1" ht="26.25" customHeight="1" x14ac:dyDescent="0.2">
      <c r="A18" s="64"/>
      <c r="FE18" s="83"/>
      <c r="FF18" s="64"/>
      <c r="FG18" s="64"/>
      <c r="FH18" s="64"/>
      <c r="FI18" s="64"/>
      <c r="FJ18" s="64"/>
      <c r="FK18" s="64"/>
      <c r="FL18" s="64"/>
      <c r="FM18" s="64"/>
      <c r="FN18" s="64"/>
      <c r="FO18" s="64"/>
      <c r="FP18" s="64"/>
      <c r="FQ18" s="64"/>
      <c r="FR18" s="64"/>
      <c r="FS18" s="64"/>
      <c r="FT18" s="64"/>
      <c r="FU18" s="64"/>
      <c r="FV18" s="64"/>
      <c r="FW18" s="64"/>
      <c r="FX18" s="64"/>
      <c r="FY18" s="64"/>
      <c r="FZ18" s="64"/>
      <c r="GA18" s="64"/>
      <c r="GB18" s="64"/>
      <c r="GC18" s="64"/>
      <c r="GD18" s="64"/>
      <c r="GE18" s="64"/>
      <c r="GF18" s="64"/>
      <c r="GG18" s="64"/>
      <c r="GH18" s="64"/>
      <c r="GI18" s="64"/>
      <c r="GJ18" s="64"/>
      <c r="GK18" s="64"/>
      <c r="GL18" s="64"/>
      <c r="GM18" s="64"/>
      <c r="GN18" s="64"/>
      <c r="GO18" s="64"/>
      <c r="GP18" s="64"/>
      <c r="GQ18" s="64"/>
      <c r="GR18" s="64"/>
      <c r="GS18" s="64"/>
      <c r="GT18" s="64"/>
      <c r="GU18" s="64"/>
      <c r="GV18" s="64"/>
      <c r="GW18" s="64"/>
      <c r="GX18" s="64"/>
      <c r="GY18" s="64"/>
      <c r="GZ18" s="64"/>
      <c r="HA18" s="64"/>
      <c r="HB18" s="64"/>
      <c r="HC18" s="64"/>
      <c r="HD18" s="64"/>
      <c r="HE18" s="64"/>
      <c r="HF18" s="64"/>
      <c r="HG18" s="64"/>
      <c r="HH18" s="64"/>
      <c r="HI18" s="64"/>
      <c r="HJ18" s="64"/>
      <c r="HK18" s="64"/>
      <c r="HL18" s="64"/>
      <c r="HM18" s="64"/>
      <c r="HN18" s="64"/>
      <c r="HO18" s="64"/>
      <c r="HP18" s="64"/>
      <c r="HQ18" s="64"/>
      <c r="HR18" s="64"/>
      <c r="HS18" s="64"/>
      <c r="HT18" s="64"/>
      <c r="HU18" s="64"/>
      <c r="HV18" s="64"/>
      <c r="HW18" s="64"/>
      <c r="HX18" s="64"/>
      <c r="HY18" s="64"/>
      <c r="HZ18" s="64"/>
      <c r="IA18" s="64"/>
      <c r="IB18" s="64"/>
      <c r="IC18" s="64"/>
      <c r="ID18" s="64"/>
      <c r="IE18" s="64"/>
      <c r="IF18" s="64"/>
      <c r="IG18" s="64"/>
      <c r="IH18" s="64"/>
      <c r="II18" s="64"/>
      <c r="IJ18" s="64"/>
      <c r="IK18" s="64"/>
      <c r="IL18" s="64"/>
      <c r="IM18" s="64"/>
      <c r="IN18" s="64"/>
      <c r="IO18" s="64"/>
      <c r="IP18" s="64"/>
      <c r="IQ18" s="64"/>
      <c r="IR18" s="64"/>
      <c r="IS18" s="64"/>
      <c r="IT18" s="64"/>
      <c r="IU18" s="64"/>
      <c r="IV18" s="64"/>
    </row>
    <row r="19" spans="1:256" s="82" customFormat="1" ht="26.25" customHeight="1" x14ac:dyDescent="0.2">
      <c r="A19" s="64"/>
      <c r="CH19" s="84"/>
      <c r="FE19" s="83"/>
      <c r="FF19" s="64"/>
      <c r="FG19" s="64"/>
      <c r="FH19" s="64"/>
      <c r="FI19" s="64"/>
      <c r="FJ19" s="64"/>
      <c r="FK19" s="64"/>
      <c r="FL19" s="64"/>
      <c r="FM19" s="64"/>
      <c r="FN19" s="64"/>
      <c r="FO19" s="64"/>
      <c r="FP19" s="64"/>
      <c r="FQ19" s="64"/>
      <c r="FR19" s="64"/>
      <c r="FS19" s="64"/>
      <c r="FT19" s="64"/>
      <c r="FU19" s="64"/>
      <c r="FV19" s="64"/>
      <c r="FW19" s="64"/>
      <c r="FX19" s="64"/>
      <c r="FY19" s="64"/>
      <c r="FZ19" s="64"/>
      <c r="GA19" s="64"/>
      <c r="GB19" s="64"/>
      <c r="GC19" s="64"/>
      <c r="GD19" s="64"/>
      <c r="GE19" s="64"/>
      <c r="GF19" s="64"/>
      <c r="GG19" s="64"/>
      <c r="GH19" s="64"/>
      <c r="GI19" s="64"/>
      <c r="GJ19" s="64"/>
      <c r="GK19" s="64"/>
      <c r="GL19" s="64"/>
      <c r="GM19" s="64"/>
      <c r="GN19" s="64"/>
      <c r="GO19" s="64"/>
      <c r="GP19" s="64"/>
      <c r="GQ19" s="64"/>
      <c r="GR19" s="64"/>
      <c r="GS19" s="64"/>
      <c r="GT19" s="64"/>
      <c r="GU19" s="64"/>
      <c r="GV19" s="64"/>
      <c r="GW19" s="64"/>
      <c r="GX19" s="64"/>
      <c r="GY19" s="64"/>
      <c r="GZ19" s="64"/>
      <c r="HA19" s="64"/>
      <c r="HB19" s="64"/>
      <c r="HC19" s="64"/>
      <c r="HD19" s="64"/>
      <c r="HE19" s="64"/>
      <c r="HF19" s="64"/>
      <c r="HG19" s="64"/>
      <c r="HH19" s="64"/>
      <c r="HI19" s="64"/>
      <c r="HJ19" s="64"/>
      <c r="HK19" s="64"/>
      <c r="HL19" s="64"/>
      <c r="HM19" s="64"/>
      <c r="HN19" s="64"/>
      <c r="HO19" s="64"/>
      <c r="HP19" s="64"/>
      <c r="HQ19" s="64"/>
      <c r="HR19" s="64"/>
      <c r="HS19" s="64"/>
      <c r="HT19" s="64"/>
      <c r="HU19" s="64"/>
      <c r="HV19" s="64"/>
      <c r="HW19" s="64"/>
      <c r="HX19" s="64"/>
      <c r="HY19" s="64"/>
      <c r="HZ19" s="64"/>
      <c r="IA19" s="64"/>
      <c r="IB19" s="64"/>
      <c r="IC19" s="64"/>
      <c r="ID19" s="64"/>
      <c r="IE19" s="64"/>
      <c r="IF19" s="64"/>
      <c r="IG19" s="64"/>
      <c r="IH19" s="64"/>
      <c r="II19" s="64"/>
      <c r="IJ19" s="64"/>
      <c r="IK19" s="64"/>
      <c r="IL19" s="64"/>
      <c r="IM19" s="64"/>
      <c r="IN19" s="64"/>
      <c r="IO19" s="64"/>
      <c r="IP19" s="64"/>
      <c r="IQ19" s="64"/>
      <c r="IR19" s="64"/>
      <c r="IS19" s="64"/>
      <c r="IT19" s="64"/>
      <c r="IU19" s="64"/>
      <c r="IV19" s="64"/>
    </row>
    <row r="20" spans="1:256" s="62" customFormat="1" x14ac:dyDescent="0.25">
      <c r="M20" s="226" t="s">
        <v>363</v>
      </c>
      <c r="N20" s="226"/>
      <c r="O20" s="226"/>
      <c r="P20" s="226"/>
      <c r="Q20" s="226"/>
      <c r="R20" s="226"/>
      <c r="S20" s="226"/>
      <c r="T20" s="226"/>
      <c r="U20" s="226"/>
      <c r="V20" s="226"/>
      <c r="W20" s="226"/>
      <c r="X20" s="226"/>
      <c r="Y20" s="226"/>
      <c r="Z20" s="226"/>
      <c r="AA20" s="226"/>
      <c r="AB20" s="226"/>
      <c r="AC20" s="226"/>
      <c r="AD20" s="226"/>
      <c r="AE20" s="226"/>
      <c r="AF20" s="226"/>
      <c r="AG20" s="226"/>
      <c r="AH20" s="226"/>
      <c r="AI20" s="226"/>
      <c r="AJ20" s="226"/>
      <c r="AK20" s="226"/>
      <c r="AL20" s="226"/>
      <c r="AM20" s="226"/>
      <c r="AN20" s="226"/>
      <c r="AO20" s="226"/>
      <c r="AP20" s="226"/>
      <c r="AQ20" s="226"/>
      <c r="AR20" s="226"/>
      <c r="AS20" s="226"/>
      <c r="AT20" s="226"/>
      <c r="AU20" s="226"/>
      <c r="AV20" s="226"/>
      <c r="AW20" s="226"/>
      <c r="AX20" s="226"/>
      <c r="AY20" s="226"/>
      <c r="AZ20" s="226"/>
      <c r="BA20" s="226"/>
      <c r="BB20" s="226"/>
      <c r="BC20" s="226"/>
      <c r="BD20" s="226"/>
      <c r="BE20" s="226"/>
      <c r="BF20" s="226"/>
      <c r="BG20" s="226"/>
      <c r="BH20" s="226"/>
      <c r="BI20" s="226"/>
      <c r="BJ20" s="226"/>
      <c r="BK20" s="226"/>
      <c r="BL20" s="226"/>
      <c r="BM20" s="226"/>
      <c r="BN20" s="226"/>
      <c r="BO20" s="226"/>
      <c r="BP20" s="226"/>
      <c r="BQ20" s="226"/>
      <c r="BR20" s="226"/>
      <c r="BS20" s="226"/>
      <c r="BT20" s="226"/>
      <c r="BU20" s="226"/>
      <c r="BV20" s="226"/>
      <c r="BW20" s="226"/>
      <c r="BX20" s="226"/>
      <c r="BY20" s="226"/>
      <c r="BZ20" s="226"/>
      <c r="CA20" s="226"/>
      <c r="CB20" s="226"/>
      <c r="CC20" s="226"/>
      <c r="CD20" s="226"/>
      <c r="CE20" s="226"/>
      <c r="CF20" s="226"/>
      <c r="CG20" s="226"/>
      <c r="CH20" s="226"/>
      <c r="CI20" s="226"/>
      <c r="CJ20" s="226"/>
      <c r="CK20" s="226"/>
      <c r="CL20" s="226"/>
      <c r="CM20" s="226"/>
      <c r="CN20" s="226"/>
      <c r="CO20" s="226"/>
      <c r="CP20" s="226"/>
      <c r="CQ20" s="226"/>
      <c r="CR20" s="226"/>
      <c r="CS20" s="226"/>
      <c r="CT20" s="226"/>
      <c r="CU20" s="226"/>
      <c r="CV20" s="226"/>
      <c r="CW20" s="226"/>
      <c r="CX20" s="226"/>
      <c r="CY20" s="226"/>
      <c r="CZ20" s="226"/>
      <c r="DA20" s="226"/>
      <c r="DB20" s="226"/>
      <c r="DC20" s="226"/>
      <c r="DD20" s="226"/>
      <c r="DE20" s="226"/>
      <c r="DF20" s="226"/>
      <c r="DG20" s="226"/>
      <c r="DH20" s="226"/>
      <c r="DI20" s="226"/>
      <c r="DJ20" s="226"/>
      <c r="DK20" s="226"/>
      <c r="DL20" s="226"/>
      <c r="DM20" s="226"/>
    </row>
    <row r="21" spans="1:256" s="62" customFormat="1" ht="20.25" customHeight="1" x14ac:dyDescent="0.25">
      <c r="L21" s="228"/>
      <c r="M21" s="228"/>
      <c r="N21" s="228"/>
      <c r="O21" s="228"/>
      <c r="P21" s="228"/>
      <c r="Q21" s="228"/>
      <c r="R21" s="228"/>
      <c r="S21" s="228"/>
      <c r="T21" s="228"/>
      <c r="U21" s="228"/>
      <c r="V21" s="228"/>
      <c r="W21" s="228"/>
      <c r="X21" s="228"/>
      <c r="Y21" s="228"/>
      <c r="Z21" s="228"/>
      <c r="AA21" s="228"/>
      <c r="AB21" s="228"/>
      <c r="AC21" s="228"/>
      <c r="AD21" s="228"/>
      <c r="AE21" s="228"/>
      <c r="AF21" s="228"/>
      <c r="AG21" s="228"/>
      <c r="AH21" s="228"/>
      <c r="AI21" s="228"/>
      <c r="AJ21" s="228"/>
      <c r="AK21" s="228"/>
      <c r="AL21" s="228"/>
      <c r="AM21" s="228"/>
      <c r="AN21" s="228"/>
      <c r="AO21" s="228"/>
      <c r="AP21" s="228"/>
      <c r="AQ21" s="228"/>
      <c r="AR21" s="228"/>
      <c r="AS21" s="228"/>
      <c r="AT21" s="228"/>
      <c r="AU21" s="228"/>
      <c r="AV21" s="228"/>
      <c r="AW21" s="228"/>
      <c r="AX21" s="228"/>
      <c r="AY21" s="228"/>
      <c r="AZ21" s="228"/>
      <c r="BA21" s="228"/>
      <c r="BB21" s="228"/>
      <c r="BC21" s="228"/>
      <c r="BD21" s="228"/>
      <c r="BE21" s="228"/>
      <c r="BF21" s="228"/>
      <c r="BG21" s="228"/>
      <c r="BH21" s="228"/>
      <c r="BI21" s="228"/>
      <c r="BJ21" s="228"/>
      <c r="BK21" s="228"/>
      <c r="BL21" s="228"/>
      <c r="BM21" s="228"/>
      <c r="BN21" s="228"/>
      <c r="BO21" s="228"/>
      <c r="BP21" s="228"/>
      <c r="BQ21" s="228"/>
      <c r="BR21" s="228"/>
      <c r="BS21" s="228"/>
      <c r="BT21" s="228"/>
      <c r="BU21" s="228"/>
      <c r="BV21" s="228"/>
      <c r="BX21" s="229"/>
      <c r="BY21" s="229"/>
      <c r="BZ21" s="229"/>
      <c r="CA21" s="229"/>
      <c r="CB21" s="229"/>
      <c r="CC21" s="229"/>
      <c r="CD21" s="229"/>
      <c r="CE21" s="229"/>
      <c r="CF21" s="229"/>
      <c r="CG21" s="229"/>
      <c r="CH21" s="229"/>
      <c r="CI21" s="229"/>
      <c r="CJ21" s="229"/>
      <c r="CK21" s="229"/>
      <c r="CL21" s="229"/>
      <c r="CM21" s="229"/>
      <c r="CN21" s="229"/>
      <c r="CO21" s="229"/>
      <c r="CP21" s="229"/>
      <c r="CQ21" s="229"/>
      <c r="CR21" s="229"/>
      <c r="CS21" s="229"/>
      <c r="CT21" s="229"/>
      <c r="CU21" s="229"/>
      <c r="CV21" s="229"/>
      <c r="CW21" s="229"/>
      <c r="CX21" s="229"/>
      <c r="CY21" s="229"/>
      <c r="CZ21" s="229"/>
      <c r="DA21" s="229"/>
      <c r="DB21" s="229"/>
      <c r="DC21" s="229"/>
      <c r="DD21" s="229"/>
      <c r="DE21" s="229"/>
      <c r="DF21" s="229"/>
      <c r="DG21" s="229"/>
      <c r="DH21" s="229"/>
      <c r="DI21" s="229"/>
      <c r="DJ21" s="229"/>
      <c r="DK21" s="229"/>
      <c r="DL21" s="229"/>
      <c r="DM21" s="229"/>
      <c r="DN21" s="229"/>
      <c r="DO21" s="229"/>
      <c r="DP21" s="229"/>
      <c r="DQ21" s="229"/>
      <c r="DR21" s="229"/>
      <c r="DS21" s="229"/>
      <c r="DT21" s="229"/>
      <c r="DU21" s="229"/>
      <c r="DV21" s="229"/>
      <c r="DW21" s="229"/>
      <c r="DX21" s="57"/>
      <c r="DY21" s="226"/>
      <c r="DZ21" s="226"/>
      <c r="EA21" s="226"/>
      <c r="EB21" s="226"/>
      <c r="EC21" s="226"/>
      <c r="ED21" s="226"/>
      <c r="EE21" s="226"/>
      <c r="EF21" s="226"/>
      <c r="EG21" s="226"/>
      <c r="EH21" s="226"/>
      <c r="EI21" s="226"/>
      <c r="EJ21" s="226"/>
      <c r="EK21" s="226"/>
      <c r="EL21" s="226"/>
      <c r="EM21" s="226"/>
      <c r="EN21" s="226"/>
      <c r="EO21" s="226"/>
      <c r="EP21" s="226"/>
      <c r="EQ21" s="226"/>
      <c r="ER21" s="226"/>
      <c r="ES21" s="226"/>
      <c r="ET21" s="226"/>
    </row>
    <row r="22" spans="1:256" s="85" customFormat="1" ht="13.5" customHeight="1" x14ac:dyDescent="0.25">
      <c r="A22" s="62"/>
      <c r="B22" s="62"/>
      <c r="C22" s="62"/>
      <c r="D22" s="62"/>
      <c r="E22" s="62"/>
      <c r="F22" s="62"/>
      <c r="G22" s="62"/>
      <c r="H22" s="62"/>
      <c r="I22" s="62"/>
      <c r="J22" s="62"/>
      <c r="K22" s="62"/>
      <c r="L22" s="202"/>
      <c r="M22" s="202"/>
      <c r="N22" s="202"/>
      <c r="O22" s="202"/>
      <c r="P22" s="202"/>
      <c r="Q22" s="202"/>
      <c r="R22" s="202"/>
      <c r="S22" s="202"/>
      <c r="T22" s="202"/>
      <c r="U22" s="202"/>
      <c r="V22" s="202"/>
      <c r="W22" s="202"/>
      <c r="X22" s="202"/>
      <c r="Y22" s="202"/>
      <c r="Z22" s="202"/>
      <c r="AA22" s="202"/>
      <c r="AB22" s="202"/>
      <c r="AC22" s="202"/>
      <c r="AD22" s="202"/>
      <c r="AE22" s="202"/>
      <c r="AF22" s="202"/>
      <c r="AG22" s="202"/>
      <c r="AH22" s="202"/>
      <c r="AI22" s="202"/>
      <c r="AJ22" s="202"/>
      <c r="AK22" s="202"/>
      <c r="AL22" s="202"/>
      <c r="AM22" s="202"/>
      <c r="AN22" s="202"/>
      <c r="AO22" s="202"/>
      <c r="AP22" s="202"/>
      <c r="AQ22" s="202"/>
      <c r="AR22" s="202"/>
      <c r="AS22" s="202"/>
      <c r="AT22" s="202"/>
      <c r="AU22" s="202"/>
      <c r="AV22" s="202"/>
      <c r="AW22" s="202"/>
      <c r="AX22" s="202"/>
      <c r="AY22" s="202"/>
      <c r="AZ22" s="202"/>
      <c r="BA22" s="202"/>
      <c r="BB22" s="202"/>
      <c r="BC22" s="202"/>
      <c r="BD22" s="202"/>
      <c r="BE22" s="202"/>
      <c r="BF22" s="202"/>
      <c r="BG22" s="202"/>
      <c r="BH22" s="202"/>
      <c r="BI22" s="202"/>
      <c r="BJ22" s="202"/>
      <c r="BK22" s="202"/>
      <c r="BL22" s="202"/>
      <c r="BM22" s="202"/>
      <c r="BN22" s="202"/>
      <c r="BO22" s="202"/>
      <c r="BP22" s="202"/>
      <c r="BQ22" s="202"/>
      <c r="BR22" s="202"/>
      <c r="BS22" s="202"/>
      <c r="BT22" s="202"/>
      <c r="BU22" s="202"/>
      <c r="BV22" s="202"/>
      <c r="BX22" s="202"/>
      <c r="BY22" s="202"/>
      <c r="BZ22" s="202"/>
      <c r="CA22" s="202"/>
      <c r="CB22" s="202"/>
      <c r="CC22" s="202"/>
      <c r="CD22" s="202"/>
      <c r="CE22" s="202"/>
      <c r="CF22" s="202"/>
      <c r="CG22" s="202"/>
      <c r="CH22" s="202"/>
      <c r="CI22" s="202"/>
      <c r="CJ22" s="202"/>
      <c r="CK22" s="202"/>
      <c r="CL22" s="202"/>
      <c r="CM22" s="202"/>
      <c r="CN22" s="202"/>
      <c r="CO22" s="202"/>
      <c r="CP22" s="202"/>
      <c r="CQ22" s="202"/>
      <c r="CR22" s="202"/>
      <c r="CS22" s="202"/>
      <c r="CT22" s="202"/>
      <c r="CU22" s="202"/>
      <c r="CV22" s="202"/>
      <c r="CW22" s="202"/>
      <c r="CX22" s="202"/>
      <c r="CY22" s="202"/>
      <c r="CZ22" s="202"/>
      <c r="DA22" s="202"/>
      <c r="DB22" s="202"/>
      <c r="DC22" s="202"/>
      <c r="DD22" s="202"/>
      <c r="DE22" s="202"/>
      <c r="DF22" s="202"/>
      <c r="DG22" s="202"/>
      <c r="DH22" s="202"/>
      <c r="DI22" s="202"/>
      <c r="DJ22" s="202"/>
      <c r="DK22" s="202"/>
      <c r="DL22" s="202"/>
      <c r="DM22" s="202"/>
      <c r="DN22" s="202"/>
      <c r="DO22" s="202"/>
      <c r="DP22" s="202"/>
      <c r="DQ22" s="202"/>
      <c r="DR22" s="202"/>
      <c r="DS22" s="202"/>
      <c r="DT22" s="202"/>
      <c r="DU22" s="202"/>
      <c r="DV22" s="202"/>
      <c r="DW22" s="202"/>
      <c r="DY22" s="202"/>
      <c r="DZ22" s="202"/>
      <c r="EA22" s="202"/>
      <c r="EB22" s="202"/>
      <c r="EC22" s="202"/>
      <c r="ED22" s="202"/>
      <c r="EE22" s="202"/>
      <c r="EF22" s="202"/>
      <c r="EG22" s="202"/>
      <c r="EH22" s="202"/>
      <c r="EI22" s="202"/>
      <c r="EJ22" s="202"/>
      <c r="EK22" s="202"/>
      <c r="EL22" s="202"/>
      <c r="EM22" s="202"/>
      <c r="EN22" s="202"/>
      <c r="EO22" s="202"/>
      <c r="EP22" s="202"/>
      <c r="EQ22" s="202"/>
      <c r="ER22" s="202"/>
      <c r="ES22" s="202"/>
      <c r="ET22" s="202"/>
      <c r="EU22" s="62"/>
      <c r="EV22" s="62"/>
      <c r="EW22" s="62"/>
      <c r="EX22" s="62"/>
      <c r="EY22" s="62"/>
      <c r="EZ22" s="62"/>
      <c r="FA22" s="62"/>
      <c r="FB22" s="62"/>
      <c r="FC22" s="62"/>
      <c r="FD22" s="62"/>
      <c r="FE22" s="62"/>
      <c r="FF22" s="62"/>
      <c r="FG22" s="62"/>
      <c r="FH22" s="62"/>
      <c r="FI22" s="62"/>
      <c r="FJ22" s="62"/>
      <c r="FK22" s="62"/>
      <c r="FL22" s="62"/>
      <c r="FM22" s="62"/>
      <c r="FN22" s="62"/>
      <c r="FO22" s="62"/>
      <c r="FP22" s="62"/>
      <c r="FQ22" s="62"/>
      <c r="FR22" s="62"/>
      <c r="FS22" s="62"/>
      <c r="FT22" s="62"/>
      <c r="FU22" s="62"/>
      <c r="FV22" s="62"/>
      <c r="FW22" s="62"/>
      <c r="FX22" s="62"/>
      <c r="FY22" s="62"/>
      <c r="FZ22" s="62"/>
      <c r="GA22" s="62"/>
      <c r="GB22" s="62"/>
      <c r="GC22" s="62"/>
      <c r="GD22" s="62"/>
      <c r="GE22" s="62"/>
      <c r="GF22" s="62"/>
      <c r="GG22" s="62"/>
      <c r="GH22" s="62"/>
      <c r="GI22" s="62"/>
      <c r="GJ22" s="62"/>
      <c r="GK22" s="62"/>
      <c r="GL22" s="62"/>
      <c r="GM22" s="62"/>
      <c r="GN22" s="62"/>
      <c r="GO22" s="62"/>
      <c r="GP22" s="62"/>
      <c r="GQ22" s="62"/>
      <c r="GR22" s="62"/>
      <c r="GS22" s="62"/>
      <c r="GT22" s="62"/>
      <c r="GU22" s="62"/>
      <c r="GV22" s="62"/>
      <c r="GW22" s="62"/>
      <c r="GX22" s="62"/>
      <c r="GY22" s="62"/>
      <c r="GZ22" s="62"/>
      <c r="HA22" s="62"/>
      <c r="HB22" s="62"/>
      <c r="HC22" s="62"/>
      <c r="HD22" s="62"/>
      <c r="HE22" s="62"/>
      <c r="HF22" s="62"/>
      <c r="HG22" s="62"/>
      <c r="HH22" s="62"/>
      <c r="HI22" s="62"/>
      <c r="HJ22" s="62"/>
      <c r="HK22" s="62"/>
      <c r="HL22" s="62"/>
      <c r="HM22" s="62"/>
      <c r="HN22" s="62"/>
      <c r="HO22" s="62"/>
      <c r="HP22" s="62"/>
      <c r="HQ22" s="62"/>
      <c r="HR22" s="62"/>
      <c r="HS22" s="62"/>
      <c r="HT22" s="62"/>
      <c r="HU22" s="62"/>
      <c r="HV22" s="62"/>
      <c r="HW22" s="62"/>
      <c r="HX22" s="62"/>
      <c r="HY22" s="62"/>
      <c r="HZ22" s="62"/>
      <c r="IA22" s="62"/>
      <c r="IB22" s="62"/>
      <c r="IC22" s="62"/>
      <c r="ID22" s="62"/>
      <c r="IE22" s="62"/>
      <c r="IF22" s="62"/>
      <c r="IG22" s="62"/>
      <c r="IH22" s="62"/>
      <c r="II22" s="62"/>
      <c r="IJ22" s="62"/>
      <c r="IK22" s="62"/>
      <c r="IL22" s="62"/>
      <c r="IM22" s="62"/>
      <c r="IN22" s="62"/>
      <c r="IO22" s="62"/>
      <c r="IP22" s="62"/>
      <c r="IQ22" s="62"/>
      <c r="IR22" s="62"/>
      <c r="IS22" s="62"/>
      <c r="IT22" s="62"/>
      <c r="IU22" s="62"/>
      <c r="IV22" s="62"/>
    </row>
    <row r="23" spans="1:256" s="64" customFormat="1" ht="12" x14ac:dyDescent="0.2"/>
    <row r="24" spans="1:256" s="62" customFormat="1" x14ac:dyDescent="0.25"/>
    <row r="25" spans="1:256" s="62" customFormat="1" ht="16.5" customHeight="1" x14ac:dyDescent="0.25">
      <c r="F25" s="86"/>
    </row>
    <row r="26" spans="1:256" x14ac:dyDescent="0.25">
      <c r="A26" s="87"/>
      <c r="B26" s="87"/>
      <c r="C26" s="87"/>
      <c r="D26" s="87"/>
      <c r="E26" s="87"/>
      <c r="F26" s="87"/>
    </row>
  </sheetData>
  <mergeCells count="58">
    <mergeCell ref="B17:FU17"/>
    <mergeCell ref="M20:DM20"/>
    <mergeCell ref="DM16:EA16"/>
    <mergeCell ref="E1:AV2"/>
    <mergeCell ref="L22:BV22"/>
    <mergeCell ref="BX22:DW22"/>
    <mergeCell ref="DY22:ET22"/>
    <mergeCell ref="L21:BV21"/>
    <mergeCell ref="BX21:DW21"/>
    <mergeCell ref="DY21:ET21"/>
    <mergeCell ref="FG10:FU10"/>
    <mergeCell ref="EB16:EP16"/>
    <mergeCell ref="EQ16:FE16"/>
    <mergeCell ref="CZ14:DJ14"/>
    <mergeCell ref="DO14:DY14"/>
    <mergeCell ref="ED14:EN14"/>
    <mergeCell ref="ES14:FC14"/>
    <mergeCell ref="EB10:EP10"/>
    <mergeCell ref="ED8:EN8"/>
    <mergeCell ref="ES8:FC8"/>
    <mergeCell ref="AC14:BE16"/>
    <mergeCell ref="BG14:CH16"/>
    <mergeCell ref="CK14:CU14"/>
    <mergeCell ref="CX10:DL10"/>
    <mergeCell ref="AC8:BE10"/>
    <mergeCell ref="BG8:CH10"/>
    <mergeCell ref="CX16:DL16"/>
    <mergeCell ref="CJ10:CT10"/>
    <mergeCell ref="A3:FE3"/>
    <mergeCell ref="AQ5:DO5"/>
    <mergeCell ref="A7:AA7"/>
    <mergeCell ref="AB7:BE7"/>
    <mergeCell ref="BF7:CH7"/>
    <mergeCell ref="EQ10:FE10"/>
    <mergeCell ref="CZ8:DJ8"/>
    <mergeCell ref="CI7:FU7"/>
    <mergeCell ref="DM10:EA10"/>
    <mergeCell ref="A8:AA10"/>
    <mergeCell ref="CK8:CU8"/>
    <mergeCell ref="DO8:DY8"/>
    <mergeCell ref="FI8:FS8"/>
    <mergeCell ref="ED11:EN11"/>
    <mergeCell ref="ES11:FC11"/>
    <mergeCell ref="A11:AA13"/>
    <mergeCell ref="BG11:CH13"/>
    <mergeCell ref="CK11:CU11"/>
    <mergeCell ref="CZ11:DJ11"/>
    <mergeCell ref="DO11:DY11"/>
    <mergeCell ref="A14:AA16"/>
    <mergeCell ref="FI11:FS11"/>
    <mergeCell ref="FG13:FU13"/>
    <mergeCell ref="FI14:FS14"/>
    <mergeCell ref="FG16:FU16"/>
    <mergeCell ref="AC11:BE13"/>
    <mergeCell ref="CJ13:CT13"/>
    <mergeCell ref="CX13:DL13"/>
    <mergeCell ref="DM13:EA13"/>
    <mergeCell ref="CK16:CU16"/>
  </mergeCells>
  <phoneticPr fontId="0" type="noConversion"/>
  <printOptions horizontalCentered="1"/>
  <pageMargins left="0.19685039370078741" right="0.19685039370078741" top="0.78740157480314965" bottom="0.39370078740157483" header="0" footer="0"/>
  <pageSetup paperSize="9" scale="74" firstPageNumber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D21"/>
  <sheetViews>
    <sheetView workbookViewId="0">
      <selection activeCell="C14" sqref="C14"/>
    </sheetView>
  </sheetViews>
  <sheetFormatPr defaultRowHeight="15" x14ac:dyDescent="0.25"/>
  <cols>
    <col min="1" max="1" width="6.7109375" customWidth="1"/>
    <col min="2" max="2" width="27.42578125" customWidth="1"/>
    <col min="3" max="3" width="22.140625" customWidth="1"/>
    <col min="4" max="4" width="21.42578125" customWidth="1"/>
  </cols>
  <sheetData>
    <row r="1" spans="1:4" x14ac:dyDescent="0.25">
      <c r="A1" s="174" t="s">
        <v>136</v>
      </c>
      <c r="B1" s="174"/>
      <c r="C1" s="174"/>
      <c r="D1" s="174"/>
    </row>
    <row r="2" spans="1:4" x14ac:dyDescent="0.25">
      <c r="A2" s="174" t="s">
        <v>137</v>
      </c>
      <c r="B2" s="174"/>
      <c r="C2" s="174"/>
      <c r="D2" s="174"/>
    </row>
    <row r="3" spans="1:4" x14ac:dyDescent="0.25">
      <c r="A3" s="174" t="s">
        <v>138</v>
      </c>
      <c r="B3" s="174"/>
      <c r="C3" s="174"/>
      <c r="D3" s="174"/>
    </row>
    <row r="4" spans="1:4" ht="15.75" x14ac:dyDescent="0.25">
      <c r="A4" s="231" t="s">
        <v>30</v>
      </c>
      <c r="B4" s="231"/>
      <c r="C4" s="231"/>
      <c r="D4" s="231"/>
    </row>
    <row r="5" spans="1:4" x14ac:dyDescent="0.25">
      <c r="A5" s="174"/>
      <c r="B5" s="174"/>
      <c r="C5" s="174"/>
    </row>
    <row r="6" spans="1:4" ht="90" x14ac:dyDescent="0.25">
      <c r="A6" s="44" t="s">
        <v>139</v>
      </c>
      <c r="B6" s="44" t="s">
        <v>140</v>
      </c>
      <c r="C6" s="44" t="s">
        <v>141</v>
      </c>
      <c r="D6" s="44" t="s">
        <v>142</v>
      </c>
    </row>
    <row r="7" spans="1:4" ht="39" x14ac:dyDescent="0.25">
      <c r="A7" s="21">
        <v>1</v>
      </c>
      <c r="B7" s="44" t="s">
        <v>143</v>
      </c>
      <c r="C7" s="21">
        <v>315.75</v>
      </c>
      <c r="D7" s="21" t="s">
        <v>156</v>
      </c>
    </row>
    <row r="8" spans="1:4" ht="39" x14ac:dyDescent="0.25">
      <c r="A8" s="21" t="s">
        <v>144</v>
      </c>
      <c r="B8" s="44" t="s">
        <v>145</v>
      </c>
      <c r="C8" s="21">
        <v>47</v>
      </c>
      <c r="D8" s="21" t="s">
        <v>157</v>
      </c>
    </row>
    <row r="9" spans="1:4" ht="77.25" x14ac:dyDescent="0.25">
      <c r="A9" s="21">
        <v>2</v>
      </c>
      <c r="B9" s="44" t="s">
        <v>146</v>
      </c>
      <c r="C9" s="46">
        <f>C8/C7%</f>
        <v>14.89</v>
      </c>
      <c r="D9" s="21"/>
    </row>
    <row r="10" spans="1:4" ht="26.25" x14ac:dyDescent="0.25">
      <c r="A10" s="21">
        <v>3</v>
      </c>
      <c r="B10" s="44" t="s">
        <v>147</v>
      </c>
      <c r="C10" s="21">
        <v>4379</v>
      </c>
      <c r="D10" s="21"/>
    </row>
    <row r="11" spans="1:4" ht="30" x14ac:dyDescent="0.25">
      <c r="A11" s="21">
        <v>4</v>
      </c>
      <c r="B11" s="44" t="s">
        <v>148</v>
      </c>
      <c r="C11" s="122">
        <v>490</v>
      </c>
      <c r="D11" s="23" t="s">
        <v>158</v>
      </c>
    </row>
    <row r="12" spans="1:4" ht="68.25" x14ac:dyDescent="0.25">
      <c r="A12" s="21">
        <v>5</v>
      </c>
      <c r="B12" s="44" t="s">
        <v>149</v>
      </c>
      <c r="C12" s="21">
        <v>17.7</v>
      </c>
      <c r="D12" s="47" t="s">
        <v>159</v>
      </c>
    </row>
    <row r="13" spans="1:4" ht="51.75" x14ac:dyDescent="0.25">
      <c r="A13" s="21">
        <v>6</v>
      </c>
      <c r="B13" s="44" t="s">
        <v>150</v>
      </c>
      <c r="C13" s="21">
        <v>6</v>
      </c>
      <c r="D13" s="21" t="s">
        <v>160</v>
      </c>
    </row>
    <row r="14" spans="1:4" ht="51.75" x14ac:dyDescent="0.25">
      <c r="A14" s="21">
        <v>7</v>
      </c>
      <c r="B14" s="44" t="s">
        <v>151</v>
      </c>
      <c r="C14" s="21">
        <v>6</v>
      </c>
      <c r="D14" s="21" t="s">
        <v>161</v>
      </c>
    </row>
    <row r="16" spans="1:4" ht="37.5" customHeight="1" x14ac:dyDescent="0.25">
      <c r="A16" s="230" t="s">
        <v>152</v>
      </c>
      <c r="B16" s="230"/>
      <c r="C16" s="230"/>
      <c r="D16" s="230"/>
    </row>
    <row r="17" spans="1:4" ht="34.5" customHeight="1" x14ac:dyDescent="0.25">
      <c r="A17" s="230" t="s">
        <v>153</v>
      </c>
      <c r="B17" s="230"/>
      <c r="C17" s="230"/>
      <c r="D17" s="230"/>
    </row>
    <row r="18" spans="1:4" ht="25.9" customHeight="1" x14ac:dyDescent="0.25">
      <c r="A18" s="230" t="s">
        <v>154</v>
      </c>
      <c r="B18" s="230"/>
      <c r="C18" s="230"/>
      <c r="D18" s="230"/>
    </row>
    <row r="19" spans="1:4" ht="31.5" customHeight="1" x14ac:dyDescent="0.25">
      <c r="A19" s="230" t="s">
        <v>155</v>
      </c>
      <c r="B19" s="230"/>
      <c r="C19" s="230"/>
      <c r="D19" s="230"/>
    </row>
    <row r="20" spans="1:4" ht="31.5" customHeight="1" x14ac:dyDescent="0.25">
      <c r="A20" s="45"/>
      <c r="B20" s="124" t="s">
        <v>364</v>
      </c>
      <c r="D20" s="125" t="s">
        <v>303</v>
      </c>
    </row>
    <row r="21" spans="1:4" ht="31.5" customHeight="1" x14ac:dyDescent="0.25">
      <c r="A21" s="45"/>
      <c r="B21" s="45"/>
      <c r="C21" s="45"/>
      <c r="D21" s="45"/>
    </row>
  </sheetData>
  <mergeCells count="9">
    <mergeCell ref="A17:D17"/>
    <mergeCell ref="A18:D18"/>
    <mergeCell ref="A19:D19"/>
    <mergeCell ref="A1:D1"/>
    <mergeCell ref="A2:D2"/>
    <mergeCell ref="A3:D3"/>
    <mergeCell ref="A4:D4"/>
    <mergeCell ref="A5:C5"/>
    <mergeCell ref="A16:D16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E17"/>
  <sheetViews>
    <sheetView topLeftCell="A4" workbookViewId="0">
      <selection activeCell="E14" sqref="E14"/>
    </sheetView>
  </sheetViews>
  <sheetFormatPr defaultRowHeight="15" x14ac:dyDescent="0.25"/>
  <cols>
    <col min="1" max="1" width="5" customWidth="1"/>
    <col min="2" max="2" width="23.28515625" customWidth="1"/>
    <col min="4" max="4" width="12.28515625" customWidth="1"/>
    <col min="5" max="5" width="19.42578125" customWidth="1"/>
  </cols>
  <sheetData>
    <row r="2" spans="1:5" x14ac:dyDescent="0.25">
      <c r="C2" t="s">
        <v>16</v>
      </c>
    </row>
    <row r="4" spans="1:5" ht="20.25" customHeight="1" x14ac:dyDescent="0.25">
      <c r="A4" t="s">
        <v>17</v>
      </c>
    </row>
    <row r="6" spans="1:5" x14ac:dyDescent="0.25">
      <c r="B6" t="s">
        <v>18</v>
      </c>
    </row>
    <row r="7" spans="1:5" ht="25.9" customHeight="1" x14ac:dyDescent="0.25">
      <c r="B7" s="232" t="s">
        <v>367</v>
      </c>
      <c r="C7" s="232"/>
      <c r="D7" s="232"/>
      <c r="E7" s="232"/>
    </row>
    <row r="9" spans="1:5" x14ac:dyDescent="0.25">
      <c r="B9" t="s">
        <v>30</v>
      </c>
    </row>
    <row r="11" spans="1:5" x14ac:dyDescent="0.25">
      <c r="A11" s="21" t="s">
        <v>1</v>
      </c>
      <c r="B11" s="234" t="s">
        <v>19</v>
      </c>
      <c r="C11" s="234"/>
      <c r="D11" s="234"/>
      <c r="E11" s="25" t="s">
        <v>33</v>
      </c>
    </row>
    <row r="12" spans="1:5" x14ac:dyDescent="0.25">
      <c r="A12" s="21">
        <v>1</v>
      </c>
      <c r="B12" s="234">
        <v>2</v>
      </c>
      <c r="C12" s="234"/>
      <c r="D12" s="234"/>
      <c r="E12" s="27">
        <v>3</v>
      </c>
    </row>
    <row r="13" spans="1:5" ht="99.6" customHeight="1" x14ac:dyDescent="0.25">
      <c r="A13" s="21">
        <v>1</v>
      </c>
      <c r="B13" s="235" t="s">
        <v>20</v>
      </c>
      <c r="C13" s="236"/>
      <c r="D13" s="237"/>
      <c r="E13" s="27">
        <v>137</v>
      </c>
    </row>
    <row r="14" spans="1:5" ht="111" customHeight="1" x14ac:dyDescent="0.25">
      <c r="A14" s="21">
        <v>2</v>
      </c>
      <c r="B14" s="233" t="s">
        <v>31</v>
      </c>
      <c r="C14" s="233"/>
      <c r="D14" s="233"/>
      <c r="E14" s="27">
        <v>0</v>
      </c>
    </row>
    <row r="15" spans="1:5" ht="40.15" customHeight="1" x14ac:dyDescent="0.25">
      <c r="A15" s="26">
        <v>3</v>
      </c>
      <c r="B15" s="233" t="s">
        <v>32</v>
      </c>
      <c r="C15" s="233"/>
      <c r="D15" s="233"/>
      <c r="E15" s="27">
        <f>E13/(E13-E14)</f>
        <v>1</v>
      </c>
    </row>
    <row r="17" spans="1:5" ht="15.75" x14ac:dyDescent="0.25">
      <c r="A17" s="124" t="s">
        <v>362</v>
      </c>
      <c r="B17" s="124"/>
      <c r="C17" s="124"/>
      <c r="D17" s="126"/>
      <c r="E17" s="124" t="s">
        <v>303</v>
      </c>
    </row>
  </sheetData>
  <mergeCells count="6">
    <mergeCell ref="B7:E7"/>
    <mergeCell ref="B15:D15"/>
    <mergeCell ref="B11:D11"/>
    <mergeCell ref="B12:D12"/>
    <mergeCell ref="B13:D13"/>
    <mergeCell ref="B14:D14"/>
  </mergeCells>
  <phoneticPr fontId="37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D14"/>
  <sheetViews>
    <sheetView workbookViewId="0">
      <selection activeCell="B5" sqref="B5"/>
    </sheetView>
  </sheetViews>
  <sheetFormatPr defaultRowHeight="15" x14ac:dyDescent="0.25"/>
  <cols>
    <col min="1" max="1" width="8.28515625" customWidth="1"/>
    <col min="2" max="2" width="48.42578125" customWidth="1"/>
    <col min="3" max="3" width="17.28515625" customWidth="1"/>
  </cols>
  <sheetData>
    <row r="2" spans="1:4" x14ac:dyDescent="0.25">
      <c r="B2" t="s">
        <v>21</v>
      </c>
    </row>
    <row r="3" spans="1:4" x14ac:dyDescent="0.25">
      <c r="B3" t="s">
        <v>22</v>
      </c>
    </row>
    <row r="4" spans="1:4" x14ac:dyDescent="0.25">
      <c r="B4" t="s">
        <v>1452</v>
      </c>
    </row>
    <row r="6" spans="1:4" x14ac:dyDescent="0.25">
      <c r="B6" t="s">
        <v>30</v>
      </c>
    </row>
    <row r="7" spans="1:4" x14ac:dyDescent="0.25">
      <c r="A7" s="21" t="s">
        <v>1</v>
      </c>
      <c r="B7" s="21" t="s">
        <v>19</v>
      </c>
      <c r="C7" s="21">
        <v>2020</v>
      </c>
    </row>
    <row r="8" spans="1:4" x14ac:dyDescent="0.25">
      <c r="A8" s="21">
        <v>1</v>
      </c>
      <c r="B8" s="21">
        <v>2</v>
      </c>
      <c r="C8" s="27">
        <v>3</v>
      </c>
    </row>
    <row r="9" spans="1:4" ht="90" x14ac:dyDescent="0.25">
      <c r="A9" s="21">
        <v>1</v>
      </c>
      <c r="B9" s="23" t="s">
        <v>34</v>
      </c>
      <c r="C9" s="25">
        <v>118</v>
      </c>
      <c r="D9" s="22"/>
    </row>
    <row r="10" spans="1:4" ht="122.25" customHeight="1" x14ac:dyDescent="0.25">
      <c r="A10" s="21">
        <v>2</v>
      </c>
      <c r="B10" s="23" t="s">
        <v>35</v>
      </c>
      <c r="C10" s="21">
        <v>0</v>
      </c>
    </row>
    <row r="11" spans="1:4" ht="45" x14ac:dyDescent="0.25">
      <c r="A11" s="26">
        <v>3</v>
      </c>
      <c r="B11" s="24" t="s">
        <v>36</v>
      </c>
      <c r="C11" s="21">
        <f>C9/(C9-C10)</f>
        <v>1</v>
      </c>
    </row>
    <row r="14" spans="1:4" ht="15.75" x14ac:dyDescent="0.25">
      <c r="B14" s="124" t="s">
        <v>362</v>
      </c>
      <c r="C14" s="124" t="s">
        <v>303</v>
      </c>
    </row>
  </sheetData>
  <phoneticPr fontId="37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D15"/>
  <sheetViews>
    <sheetView workbookViewId="0">
      <selection activeCell="C12" sqref="C12"/>
    </sheetView>
  </sheetViews>
  <sheetFormatPr defaultRowHeight="15" x14ac:dyDescent="0.25"/>
  <cols>
    <col min="2" max="2" width="49.5703125" customWidth="1"/>
    <col min="3" max="3" width="17" customWidth="1"/>
  </cols>
  <sheetData>
    <row r="2" spans="1:4" x14ac:dyDescent="0.25">
      <c r="B2" t="s">
        <v>23</v>
      </c>
    </row>
    <row r="3" spans="1:4" x14ac:dyDescent="0.25">
      <c r="B3" t="s">
        <v>24</v>
      </c>
    </row>
    <row r="4" spans="1:4" x14ac:dyDescent="0.25">
      <c r="B4" t="s">
        <v>25</v>
      </c>
    </row>
    <row r="5" spans="1:4" x14ac:dyDescent="0.25">
      <c r="B5" t="s">
        <v>368</v>
      </c>
    </row>
    <row r="7" spans="1:4" x14ac:dyDescent="0.25">
      <c r="B7" t="s">
        <v>30</v>
      </c>
    </row>
    <row r="8" spans="1:4" x14ac:dyDescent="0.25">
      <c r="A8" s="21" t="s">
        <v>1</v>
      </c>
      <c r="B8" s="21" t="s">
        <v>19</v>
      </c>
      <c r="C8" s="28" t="s">
        <v>12</v>
      </c>
    </row>
    <row r="9" spans="1:4" x14ac:dyDescent="0.25">
      <c r="A9" s="21">
        <v>1</v>
      </c>
      <c r="B9" s="21">
        <v>2</v>
      </c>
      <c r="C9" s="21">
        <v>2020</v>
      </c>
    </row>
    <row r="10" spans="1:4" ht="108.75" customHeight="1" x14ac:dyDescent="0.25">
      <c r="A10" s="21">
        <v>1</v>
      </c>
      <c r="B10" s="24" t="s">
        <v>37</v>
      </c>
      <c r="C10" s="21">
        <v>0</v>
      </c>
    </row>
    <row r="11" spans="1:4" ht="60" x14ac:dyDescent="0.25">
      <c r="A11" s="30">
        <v>2</v>
      </c>
      <c r="B11" s="31" t="s">
        <v>26</v>
      </c>
      <c r="C11" s="32">
        <v>14</v>
      </c>
      <c r="D11" s="22"/>
    </row>
    <row r="12" spans="1:4" ht="51" x14ac:dyDescent="0.25">
      <c r="A12" s="21">
        <v>3</v>
      </c>
      <c r="B12" s="33" t="s">
        <v>38</v>
      </c>
      <c r="C12" s="34">
        <f>C11/(C11-C10)</f>
        <v>1</v>
      </c>
    </row>
    <row r="15" spans="1:4" ht="15.75" x14ac:dyDescent="0.25">
      <c r="B15" s="124" t="s">
        <v>362</v>
      </c>
      <c r="C15" s="124" t="s">
        <v>303</v>
      </c>
    </row>
  </sheetData>
  <phoneticPr fontId="37" type="noConversion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C44"/>
  <sheetViews>
    <sheetView topLeftCell="A31" workbookViewId="0">
      <selection activeCell="C26" sqref="C26"/>
    </sheetView>
  </sheetViews>
  <sheetFormatPr defaultRowHeight="15" x14ac:dyDescent="0.25"/>
  <cols>
    <col min="1" max="1" width="43.7109375" customWidth="1"/>
    <col min="2" max="2" width="25.28515625" customWidth="1"/>
    <col min="3" max="3" width="19.85546875" customWidth="1"/>
  </cols>
  <sheetData>
    <row r="1" spans="1:3" x14ac:dyDescent="0.25">
      <c r="A1" s="36"/>
      <c r="C1" s="117" t="s">
        <v>248</v>
      </c>
    </row>
    <row r="2" spans="1:3" x14ac:dyDescent="0.25">
      <c r="A2" s="36"/>
      <c r="C2" s="117" t="s">
        <v>249</v>
      </c>
    </row>
    <row r="3" spans="1:3" x14ac:dyDescent="0.25">
      <c r="C3" s="117" t="s">
        <v>250</v>
      </c>
    </row>
    <row r="4" spans="1:3" x14ac:dyDescent="0.25">
      <c r="C4" s="117" t="s">
        <v>251</v>
      </c>
    </row>
    <row r="5" spans="1:3" x14ac:dyDescent="0.25">
      <c r="C5" s="117" t="s">
        <v>252</v>
      </c>
    </row>
    <row r="6" spans="1:3" x14ac:dyDescent="0.25">
      <c r="C6" s="117" t="s">
        <v>253</v>
      </c>
    </row>
    <row r="7" spans="1:3" x14ac:dyDescent="0.25">
      <c r="C7" s="117" t="s">
        <v>254</v>
      </c>
    </row>
    <row r="8" spans="1:3" x14ac:dyDescent="0.25">
      <c r="C8" s="117" t="s">
        <v>255</v>
      </c>
    </row>
    <row r="9" spans="1:3" x14ac:dyDescent="0.25">
      <c r="C9" s="117" t="s">
        <v>256</v>
      </c>
    </row>
    <row r="10" spans="1:3" x14ac:dyDescent="0.25">
      <c r="A10" s="36"/>
    </row>
    <row r="11" spans="1:3" x14ac:dyDescent="0.25">
      <c r="A11" s="239" t="s">
        <v>257</v>
      </c>
      <c r="B11" s="239"/>
      <c r="C11" s="239"/>
    </row>
    <row r="12" spans="1:3" x14ac:dyDescent="0.25">
      <c r="A12" s="239" t="s">
        <v>258</v>
      </c>
      <c r="B12" s="239"/>
      <c r="C12" s="239"/>
    </row>
    <row r="13" spans="1:3" x14ac:dyDescent="0.25">
      <c r="A13" s="239" t="s">
        <v>259</v>
      </c>
      <c r="B13" s="239"/>
      <c r="C13" s="239"/>
    </row>
    <row r="14" spans="1:3" x14ac:dyDescent="0.25">
      <c r="A14" s="239" t="s">
        <v>287</v>
      </c>
      <c r="B14" s="239"/>
      <c r="C14" s="239"/>
    </row>
    <row r="15" spans="1:3" x14ac:dyDescent="0.25">
      <c r="A15" s="239" t="s">
        <v>260</v>
      </c>
      <c r="B15" s="239"/>
      <c r="C15" s="239"/>
    </row>
    <row r="16" spans="1:3" x14ac:dyDescent="0.25">
      <c r="A16" s="118"/>
    </row>
    <row r="17" spans="1:3" x14ac:dyDescent="0.25">
      <c r="A17" s="173" t="s">
        <v>261</v>
      </c>
      <c r="B17" s="173"/>
      <c r="C17" s="173"/>
    </row>
    <row r="18" spans="1:3" x14ac:dyDescent="0.25">
      <c r="A18" s="173" t="s">
        <v>262</v>
      </c>
      <c r="B18" s="173"/>
      <c r="C18" s="173"/>
    </row>
    <row r="19" spans="1:3" x14ac:dyDescent="0.25">
      <c r="A19" s="35"/>
    </row>
    <row r="20" spans="1:3" ht="15.75" thickBot="1" x14ac:dyDescent="0.3">
      <c r="A20" s="238" t="s">
        <v>30</v>
      </c>
      <c r="B20" s="238"/>
      <c r="C20" s="238"/>
    </row>
    <row r="21" spans="1:3" ht="26.25" thickBot="1" x14ac:dyDescent="0.3">
      <c r="A21" s="37" t="s">
        <v>39</v>
      </c>
      <c r="B21" s="38" t="s">
        <v>263</v>
      </c>
      <c r="C21" s="38" t="s">
        <v>369</v>
      </c>
    </row>
    <row r="22" spans="1:3" ht="42.6" customHeight="1" thickBot="1" x14ac:dyDescent="0.3">
      <c r="A22" s="116" t="s">
        <v>264</v>
      </c>
      <c r="B22" s="120">
        <v>1</v>
      </c>
      <c r="C22" s="39"/>
    </row>
    <row r="23" spans="1:3" ht="31.15" customHeight="1" thickBot="1" x14ac:dyDescent="0.3">
      <c r="A23" s="116" t="s">
        <v>265</v>
      </c>
      <c r="B23" s="120">
        <v>4</v>
      </c>
      <c r="C23" s="39"/>
    </row>
    <row r="24" spans="1:3" ht="46.9" customHeight="1" thickBot="1" x14ac:dyDescent="0.3">
      <c r="A24" s="116" t="s">
        <v>266</v>
      </c>
      <c r="B24" s="120">
        <v>2</v>
      </c>
      <c r="C24" s="39">
        <v>1.9180600000000001</v>
      </c>
    </row>
    <row r="25" spans="1:3" ht="46.15" customHeight="1" thickBot="1" x14ac:dyDescent="0.3">
      <c r="A25" s="29" t="s">
        <v>267</v>
      </c>
      <c r="B25" s="120">
        <v>3</v>
      </c>
      <c r="C25" s="39">
        <v>1.0605199999999999</v>
      </c>
    </row>
    <row r="26" spans="1:3" ht="39" customHeight="1" thickBot="1" x14ac:dyDescent="0.3">
      <c r="A26" s="116" t="s">
        <v>268</v>
      </c>
      <c r="B26" s="119" t="s">
        <v>269</v>
      </c>
      <c r="C26" s="39">
        <v>1</v>
      </c>
    </row>
    <row r="27" spans="1:3" ht="48.6" customHeight="1" thickBot="1" x14ac:dyDescent="0.3">
      <c r="A27" s="116" t="s">
        <v>270</v>
      </c>
      <c r="B27" s="120">
        <v>11</v>
      </c>
      <c r="C27" s="39"/>
    </row>
    <row r="28" spans="1:3" ht="35.450000000000003" customHeight="1" thickBot="1" x14ac:dyDescent="0.3">
      <c r="A28" s="29" t="s">
        <v>271</v>
      </c>
      <c r="B28" s="120" t="s">
        <v>272</v>
      </c>
      <c r="C28" s="39"/>
    </row>
    <row r="29" spans="1:3" ht="34.9" customHeight="1" thickBot="1" x14ac:dyDescent="0.3">
      <c r="A29" s="29" t="s">
        <v>273</v>
      </c>
      <c r="B29" s="120" t="s">
        <v>272</v>
      </c>
      <c r="C29" s="39">
        <v>1</v>
      </c>
    </row>
    <row r="30" spans="1:3" ht="31.15" customHeight="1" thickBot="1" x14ac:dyDescent="0.3">
      <c r="A30" s="29" t="s">
        <v>274</v>
      </c>
      <c r="B30" s="120" t="s">
        <v>272</v>
      </c>
      <c r="C30" s="39"/>
    </row>
    <row r="31" spans="1:3" ht="36.6" customHeight="1" thickBot="1" x14ac:dyDescent="0.3">
      <c r="A31" s="29" t="s">
        <v>275</v>
      </c>
      <c r="B31" s="120" t="s">
        <v>272</v>
      </c>
      <c r="C31" s="39"/>
    </row>
    <row r="32" spans="1:3" ht="41.45" customHeight="1" thickBot="1" x14ac:dyDescent="0.3">
      <c r="A32" s="29" t="s">
        <v>276</v>
      </c>
      <c r="B32" s="120" t="s">
        <v>277</v>
      </c>
      <c r="C32" s="39">
        <v>2.2023999999999999</v>
      </c>
    </row>
    <row r="33" spans="1:3" ht="39.6" customHeight="1" thickBot="1" x14ac:dyDescent="0.3">
      <c r="A33" s="29" t="s">
        <v>278</v>
      </c>
      <c r="B33" s="120" t="s">
        <v>277</v>
      </c>
      <c r="C33" s="161">
        <v>0.87639999999999996</v>
      </c>
    </row>
    <row r="34" spans="1:3" ht="42.6" customHeight="1" thickBot="1" x14ac:dyDescent="0.3">
      <c r="A34" s="116" t="s">
        <v>279</v>
      </c>
      <c r="B34" s="120" t="s">
        <v>280</v>
      </c>
      <c r="C34" s="39"/>
    </row>
    <row r="35" spans="1:3" ht="40.9" customHeight="1" thickBot="1" x14ac:dyDescent="0.3">
      <c r="A35" s="116" t="s">
        <v>281</v>
      </c>
      <c r="B35" s="120" t="s">
        <v>280</v>
      </c>
      <c r="C35" s="39">
        <v>0</v>
      </c>
    </row>
    <row r="36" spans="1:3" ht="40.15" customHeight="1" thickBot="1" x14ac:dyDescent="0.3">
      <c r="A36" s="116" t="s">
        <v>282</v>
      </c>
      <c r="B36" s="120" t="s">
        <v>280</v>
      </c>
      <c r="C36" s="39">
        <v>0</v>
      </c>
    </row>
    <row r="37" spans="1:3" ht="63.6" customHeight="1" thickBot="1" x14ac:dyDescent="0.3">
      <c r="A37" s="116" t="s">
        <v>283</v>
      </c>
      <c r="B37" s="120" t="s">
        <v>280</v>
      </c>
      <c r="C37" s="39"/>
    </row>
    <row r="38" spans="1:3" ht="49.9" customHeight="1" thickBot="1" x14ac:dyDescent="0.3">
      <c r="A38" s="116" t="s">
        <v>284</v>
      </c>
      <c r="B38" s="120" t="s">
        <v>280</v>
      </c>
      <c r="C38" s="39">
        <v>0</v>
      </c>
    </row>
    <row r="39" spans="1:3" ht="54.6" customHeight="1" thickBot="1" x14ac:dyDescent="0.3">
      <c r="A39" s="116" t="s">
        <v>285</v>
      </c>
      <c r="B39" s="120" t="s">
        <v>280</v>
      </c>
      <c r="C39" s="39"/>
    </row>
    <row r="40" spans="1:3" ht="58.15" customHeight="1" thickBot="1" x14ac:dyDescent="0.3">
      <c r="A40" s="116" t="s">
        <v>286</v>
      </c>
      <c r="B40" s="120" t="s">
        <v>280</v>
      </c>
      <c r="C40" s="39">
        <v>0</v>
      </c>
    </row>
    <row r="41" spans="1:3" x14ac:dyDescent="0.25">
      <c r="A41" s="36"/>
    </row>
    <row r="42" spans="1:3" ht="15.75" x14ac:dyDescent="0.25">
      <c r="A42" s="124" t="s">
        <v>362</v>
      </c>
      <c r="B42" s="124" t="s">
        <v>303</v>
      </c>
    </row>
    <row r="43" spans="1:3" x14ac:dyDescent="0.25">
      <c r="A43" s="36"/>
    </row>
    <row r="44" spans="1:3" x14ac:dyDescent="0.25">
      <c r="A44" s="118"/>
    </row>
  </sheetData>
  <mergeCells count="8">
    <mergeCell ref="A18:C18"/>
    <mergeCell ref="A20:C20"/>
    <mergeCell ref="A11:C11"/>
    <mergeCell ref="A12:C12"/>
    <mergeCell ref="A13:C13"/>
    <mergeCell ref="A14:C14"/>
    <mergeCell ref="A15:C15"/>
    <mergeCell ref="A17:C17"/>
  </mergeCells>
  <hyperlinks>
    <hyperlink ref="B22" location="Par74" tooltip="Пп = Tпр / Nтп, (1)" display="Par74"/>
    <hyperlink ref="B23" location="Par122" tooltip="_, (4)" display="Par122"/>
    <hyperlink ref="B24" location="Par96" tooltip="_, (2)" display="Par96"/>
    <hyperlink ref="B25" location="Par105" tooltip="_, (3)" display="Par105"/>
    <hyperlink ref="B27" location="Par253" tooltip="Птсо = 0.1 x Ин + 0.7 x Ис + 0.2 x Рс, (11)" display="Par253"/>
    <hyperlink ref="B28" location="Par334" tooltip="4.1. Порядок определения плановых и фактических значений" display="Par334"/>
    <hyperlink ref="B29" location="Par334" tooltip="4.1. Порядок определения плановых и фактических значений" display="Par334"/>
    <hyperlink ref="B30" location="Par334" tooltip="4.1. Порядок определения плановых и фактических значений" display="Par334"/>
    <hyperlink ref="B31" location="Par334" tooltip="4.1. Порядок определения плановых и фактических значений" display="Par334"/>
    <hyperlink ref="B32" location="Par401" tooltip="4.2. Порядок определения плановых и фактических" display="Par401"/>
    <hyperlink ref="B33" location="Par401" tooltip="4.2. Порядок определения плановых и фактических" display="Par401"/>
    <hyperlink ref="B34" location="Par477" tooltip="5. Порядок расчета обобщенного показателя уровня надежности" display="Par477"/>
    <hyperlink ref="B35" location="Par477" tooltip="5. Порядок расчета обобщенного показателя уровня надежности" display="Par477"/>
    <hyperlink ref="B36" location="Par477" tooltip="5. Порядок расчета обобщенного показателя уровня надежности" display="Par477"/>
    <hyperlink ref="B37" location="Par477" tooltip="5. Порядок расчета обобщенного показателя уровня надежности" display="Par477"/>
    <hyperlink ref="B38" location="Par477" tooltip="5. Порядок расчета обобщенного показателя уровня надежности" display="Par477"/>
    <hyperlink ref="B39" location="Par477" tooltip="5. Порядок расчета обобщенного показателя уровня надежности" display="Par477"/>
    <hyperlink ref="B40" location="Par477" tooltip="5. Порядок расчета обобщенного показателя уровня надежности" display="Par477"/>
  </hyperlink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C17"/>
  <sheetViews>
    <sheetView topLeftCell="A10" workbookViewId="0">
      <selection activeCell="C15" sqref="C15"/>
    </sheetView>
  </sheetViews>
  <sheetFormatPr defaultRowHeight="15" x14ac:dyDescent="0.25"/>
  <cols>
    <col min="1" max="1" width="44.42578125" customWidth="1"/>
    <col min="2" max="2" width="17.42578125" customWidth="1"/>
    <col min="3" max="3" width="17.140625" customWidth="1"/>
  </cols>
  <sheetData>
    <row r="1" spans="1:3" x14ac:dyDescent="0.25">
      <c r="A1" s="36"/>
    </row>
    <row r="2" spans="1:3" x14ac:dyDescent="0.25">
      <c r="A2" s="173" t="s">
        <v>288</v>
      </c>
      <c r="B2" s="173"/>
      <c r="C2" s="173"/>
    </row>
    <row r="3" spans="1:3" x14ac:dyDescent="0.25">
      <c r="A3" s="173" t="s">
        <v>289</v>
      </c>
      <c r="B3" s="173"/>
      <c r="C3" s="173"/>
    </row>
    <row r="4" spans="1:3" x14ac:dyDescent="0.25">
      <c r="A4" s="115"/>
      <c r="B4" s="115"/>
      <c r="C4" s="115"/>
    </row>
    <row r="5" spans="1:3" x14ac:dyDescent="0.25">
      <c r="A5" s="174" t="s">
        <v>30</v>
      </c>
      <c r="B5" s="174"/>
      <c r="C5" s="174"/>
    </row>
    <row r="6" spans="1:3" ht="15.75" thickBot="1" x14ac:dyDescent="0.3">
      <c r="A6" s="121"/>
    </row>
    <row r="7" spans="1:3" ht="39" thickBot="1" x14ac:dyDescent="0.3">
      <c r="A7" s="37" t="s">
        <v>39</v>
      </c>
      <c r="B7" s="38" t="s">
        <v>290</v>
      </c>
      <c r="C7" s="37" t="s">
        <v>12</v>
      </c>
    </row>
    <row r="8" spans="1:3" ht="128.25" thickBot="1" x14ac:dyDescent="0.3">
      <c r="A8" s="116" t="s">
        <v>291</v>
      </c>
      <c r="B8" s="120" t="s">
        <v>292</v>
      </c>
      <c r="C8" s="29" t="s">
        <v>293</v>
      </c>
    </row>
    <row r="9" spans="1:3" ht="51.75" thickBot="1" x14ac:dyDescent="0.3">
      <c r="A9" s="116" t="s">
        <v>294</v>
      </c>
      <c r="B9" s="120" t="s">
        <v>295</v>
      </c>
      <c r="C9" s="116" t="s">
        <v>40</v>
      </c>
    </row>
    <row r="10" spans="1:3" ht="51.75" thickBot="1" x14ac:dyDescent="0.3">
      <c r="A10" s="116" t="s">
        <v>296</v>
      </c>
      <c r="B10" s="120" t="s">
        <v>295</v>
      </c>
      <c r="C10" s="116" t="s">
        <v>40</v>
      </c>
    </row>
    <row r="11" spans="1:3" ht="128.25" thickBot="1" x14ac:dyDescent="0.3">
      <c r="A11" s="116" t="s">
        <v>297</v>
      </c>
      <c r="B11" s="120" t="s">
        <v>295</v>
      </c>
      <c r="C11" s="116" t="s">
        <v>293</v>
      </c>
    </row>
    <row r="12" spans="1:3" ht="51.75" thickBot="1" x14ac:dyDescent="0.3">
      <c r="A12" s="116" t="s">
        <v>298</v>
      </c>
      <c r="B12" s="120" t="s">
        <v>295</v>
      </c>
      <c r="C12" s="116" t="s">
        <v>40</v>
      </c>
    </row>
    <row r="13" spans="1:3" ht="51.75" thickBot="1" x14ac:dyDescent="0.3">
      <c r="A13" s="116" t="s">
        <v>299</v>
      </c>
      <c r="B13" s="120" t="s">
        <v>295</v>
      </c>
      <c r="C13" s="116" t="s">
        <v>40</v>
      </c>
    </row>
    <row r="14" spans="1:3" ht="51.75" thickBot="1" x14ac:dyDescent="0.3">
      <c r="A14" s="116" t="s">
        <v>300</v>
      </c>
      <c r="B14" s="120" t="s">
        <v>295</v>
      </c>
      <c r="C14" s="116" t="s">
        <v>40</v>
      </c>
    </row>
    <row r="15" spans="1:3" ht="29.25" thickBot="1" x14ac:dyDescent="0.3">
      <c r="A15" s="116" t="s">
        <v>301</v>
      </c>
      <c r="B15" s="120" t="s">
        <v>295</v>
      </c>
      <c r="C15" s="116">
        <f>'форма 4.1'!C35*0.3+'форма 4.1'!C36*0.3+'форма 4.1'!C38*0.3+'форма 4.1'!C40*0.01</f>
        <v>0</v>
      </c>
    </row>
    <row r="17" spans="1:3" ht="15.75" x14ac:dyDescent="0.25">
      <c r="A17" s="124" t="s">
        <v>362</v>
      </c>
      <c r="C17" s="125" t="s">
        <v>303</v>
      </c>
    </row>
  </sheetData>
  <mergeCells count="3">
    <mergeCell ref="A2:C2"/>
    <mergeCell ref="A3:C3"/>
    <mergeCell ref="A5:C5"/>
  </mergeCells>
  <hyperlinks>
    <hyperlink ref="B8" location="Par477" tooltip="5. Порядок расчета обобщенного показателя уровня надежности" display="Par477"/>
    <hyperlink ref="B9" location="Par477" tooltip="5. Порядок расчета обобщенного показателя уровня надежности" display="Par477"/>
    <hyperlink ref="B10" location="Par477" tooltip="5. Порядок расчета обобщенного показателя уровня надежности" display="Par477"/>
    <hyperlink ref="B11" location="Par477" tooltip="5. Порядок расчета обобщенного показателя уровня надежности" display="Par477"/>
    <hyperlink ref="B12" location="Par477" tooltip="5. Порядок расчета обобщенного показателя уровня надежности" display="Par477"/>
    <hyperlink ref="B13" location="Par477" tooltip="5. Порядок расчета обобщенного показателя уровня надежности" display="Par477"/>
    <hyperlink ref="B14" location="Par477" tooltip="5. Порядок расчета обобщенного показателя уровня надежности" display="Par477"/>
    <hyperlink ref="B15" location="Par477" tooltip="5. Порядок расчета обобщенного показателя уровня надежности" display="Par477"/>
  </hyperlink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11</vt:i4>
      </vt:variant>
      <vt:variant>
        <vt:lpstr>Именованные диапазоны</vt:lpstr>
      </vt:variant>
      <vt:variant>
        <vt:i4>7</vt:i4>
      </vt:variant>
    </vt:vector>
  </HeadingPairs>
  <TitlesOfParts>
    <vt:vector size="18" baseType="lpstr">
      <vt:lpstr>Форма 1.1</vt:lpstr>
      <vt:lpstr>Форма 1.3</vt:lpstr>
      <vt:lpstr>Форма 1.7</vt:lpstr>
      <vt:lpstr>Форма 1.9</vt:lpstr>
      <vt:lpstr>форма 3.1</vt:lpstr>
      <vt:lpstr>форма 3,2</vt:lpstr>
      <vt:lpstr>форма 3.3</vt:lpstr>
      <vt:lpstr>форма 4.1</vt:lpstr>
      <vt:lpstr>форма 4.2</vt:lpstr>
      <vt:lpstr>форма 8.1</vt:lpstr>
      <vt:lpstr>форма 8.3</vt:lpstr>
      <vt:lpstr>'форма 4.1'!Par1904</vt:lpstr>
      <vt:lpstr>'форма 4.2'!Par1981</vt:lpstr>
      <vt:lpstr>'форма 8.3'!Par3488</vt:lpstr>
      <vt:lpstr>sub_11011_2</vt:lpstr>
      <vt:lpstr>'Форма 1.1'!Заголовки_для_печати</vt:lpstr>
      <vt:lpstr>'Форма 1.1'!Область_печати</vt:lpstr>
      <vt:lpstr>'Форма 1.7'!Область_печати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Vernigorova</dc:creator>
  <cp:lastModifiedBy>SorokinS</cp:lastModifiedBy>
  <cp:lastPrinted>2021-03-14T23:32:01Z</cp:lastPrinted>
  <dcterms:created xsi:type="dcterms:W3CDTF">2011-10-16T22:50:42Z</dcterms:created>
  <dcterms:modified xsi:type="dcterms:W3CDTF">2021-04-01T05:22:31Z</dcterms:modified>
</cp:coreProperties>
</file>